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Sheet1" sheetId="1" r:id="rId1"/>
  </sheets>
  <definedNames>
    <definedName name="_xlnm.Print_Area" localSheetId="0">'Sheet1'!$A$1:$G$155</definedName>
  </definedNames>
  <calcPr fullCalcOnLoad="1"/>
</workbook>
</file>

<file path=xl/sharedStrings.xml><?xml version="1.0" encoding="utf-8"?>
<sst xmlns="http://schemas.openxmlformats.org/spreadsheetml/2006/main" count="248" uniqueCount="171">
  <si>
    <t>Est-ce qu'il y a un responsable du programme d'audit?</t>
  </si>
  <si>
    <t>Est-ce que le responsable du programme d'audit a nommé un responsable de l'équipe d'audit?</t>
  </si>
  <si>
    <t>S'il s'agit d'un audit conjoint, est-ce que les organismes d'audit ont convenu des responsabilités spécifiques de chacun?</t>
  </si>
  <si>
    <t>Définition des objectifs, du champs et des critères de l'audit</t>
  </si>
  <si>
    <t>Est-ce que dans le cadre des objectifs généraux du programme d'audit, chaque audit est documenté en ce qui concerne son objectif, son champ et ses critères?</t>
  </si>
  <si>
    <t>Est-ce que les objectifs de l'audit sont définis par le commanditaire de l'audit?</t>
  </si>
  <si>
    <t>Est-ce que les critères d'audit sont définis par le commanditaire et par le responsable de l'équipe de l'audit?</t>
  </si>
  <si>
    <t>a</t>
  </si>
  <si>
    <t>b</t>
  </si>
  <si>
    <t>c</t>
  </si>
  <si>
    <t>d</t>
  </si>
  <si>
    <t>e</t>
  </si>
  <si>
    <t>S'il s'agit d'un audit combiné, est-ce que le responsable de l'équipe d'audit s'est assuré que les objectifs, le champ et les critères d'audit sont appropriés à la nature de l'audit combiné?</t>
  </si>
  <si>
    <t>Détermination de la faisabilité de l'audit</t>
  </si>
  <si>
    <t>Est-ce qu'il existe des informations suffisantes et appropriées pour pouvoir planifier l'audit?</t>
  </si>
  <si>
    <t>Est-ce qu'une coopération adéquate de la part de l'audité est possible?</t>
  </si>
  <si>
    <t>Est-ce que des ressources nécessaires sont disponibles?</t>
  </si>
  <si>
    <t>Est-ce que l'impartition du temps est adéquate?</t>
  </si>
  <si>
    <t>Lorsque l'audit n'est pas faisable, est-ce que le responsable de l'équipe d'audit a réalisé une contre-proposition au commanditaire de l'audit en concertation avec l'audit?</t>
  </si>
  <si>
    <t>Constitution de l'équipe d'audit</t>
  </si>
  <si>
    <t>Est-ce que l'audit est faisable?</t>
  </si>
  <si>
    <t>Est-ce que les auditeurs sont évalués selon des processus d'évaluation?</t>
  </si>
  <si>
    <t>Lorsqu'il y a qu'un auditeur, est-ce qu'il remplit toutes les fonctions d'un responsable d'équipe d'audit?</t>
  </si>
  <si>
    <t>Est-ce que la détermination de la taille de l'équipe d'audit a tenu compte des objectifs, du champ, des critères et de la durée estimée de l'audit?</t>
  </si>
  <si>
    <t>Est-ce que l'indépendance de l'équipe d'audit par rapport aux activités à auditer est assurée afin d'éviter les conflits d'intérêt?</t>
  </si>
  <si>
    <t>Est-ce que tous les membres de l'équipe d'audit ont capacité d'échanger et de collaborer entre eux?</t>
  </si>
  <si>
    <t>Est-ce que la choix d'équipe d'audit a tenu compte de la langue de l'audit et de la compréhension du contexte culturel et social spécifique à l'audit?</t>
  </si>
  <si>
    <t>Est-ce que les compétences, les connaissances et les aptitudes nécessaires pour réussir l'audit sont identifiées?</t>
  </si>
  <si>
    <t>Est-ce que l'expert technique est soumis à la direction d'un auditeur?</t>
  </si>
  <si>
    <t>Lorsqu'il y a des auditeurs en formation dans l'équipe d'audit, est-ce qu'ils sont dirigés et conseillés pour ne pas auditer tout seul?</t>
  </si>
  <si>
    <t>Etablissement du premier contact avec l'audit</t>
  </si>
  <si>
    <t>f</t>
  </si>
  <si>
    <t>g</t>
  </si>
  <si>
    <t>h</t>
  </si>
  <si>
    <t>i</t>
  </si>
  <si>
    <t>j</t>
  </si>
  <si>
    <t>k</t>
  </si>
  <si>
    <t>l</t>
  </si>
  <si>
    <t>Est-ce que le représentant de l'audité est identifié?</t>
  </si>
  <si>
    <t>Est-ce que les circuits de communication avec le représentant de l'audité sont établis facilement?</t>
  </si>
  <si>
    <t>Est-ce que le responsable de l'audit a rappelé à l'audit de la légitimité de la réalisation de l'audit?</t>
  </si>
  <si>
    <t>Est-ce que le responsable de l'audit a fourni les informations sur le calendrier et la composition de l'équipe d'audit proposés?</t>
  </si>
  <si>
    <t>Est-ce que le responsable de l'audit a demandé l'accès aux documents pertinents, y compris les enregistrements?</t>
  </si>
  <si>
    <t>Est-ce que le responsable de l'audit a demandé des renseignement sur les règles de sécurité applicables sur site?</t>
  </si>
  <si>
    <t>Est-ce que le responsable de l'audit a pris les dispositions logistiques pour l'audit?</t>
  </si>
  <si>
    <t>Est-ce que le responsable de l'audit et le représentant de l'audité ont mis d'accord sur la présence d'observateurs et sur le besoin de guides pour l'équipe d'audit?</t>
  </si>
  <si>
    <t>Déclenchement de l'audit</t>
  </si>
  <si>
    <t>Nomination du responsable de l'équipe</t>
  </si>
  <si>
    <t>Réalisation de la revue des documents</t>
  </si>
  <si>
    <t>Est-ce que la documentations de l'audité est conforme aux critères d'audit?</t>
  </si>
  <si>
    <t>Lorsque la documentation ne permet pas d'appréhender convenablement l'ensemble des informations disponibles, est-ce qu'une visite préliminaire du site est effectuée?</t>
  </si>
  <si>
    <t>Est-ce que le responsable de l'équipe d'audit a élaboré un plan d'audit?</t>
  </si>
  <si>
    <t>Est-ce que le plan d'audit est élaboré d'une façon à prendre en compte de la programmation du temps, de la coordination des activités d'audit, du champ d'audit et de la complexité de l'audit?</t>
  </si>
  <si>
    <t>Est-ce que le plan d'audit est suffisamment flexible pour permettre des modifications?</t>
  </si>
  <si>
    <t>a</t>
  </si>
  <si>
    <t>b</t>
  </si>
  <si>
    <t>c</t>
  </si>
  <si>
    <t>d</t>
  </si>
  <si>
    <t>e</t>
  </si>
  <si>
    <t>Est-ce que le plan d'audit est passé en revue et accepté par le commanditaire?</t>
  </si>
  <si>
    <t>Est-ce que le commanditaire, l'audité et l'équipe d'audit ont mis d'accord sur le plan d'audit?</t>
  </si>
  <si>
    <t>Est-ce que les responsabilités d'auditer des processus, fonctions, sites, domaines ou activités spécifiques sont réparties au sein de l'équipe d'audit par le responsable de l'équipe d'audit?</t>
  </si>
  <si>
    <t>Est-ce que les membres d'équipe d'audit ont passé en revue toutes les informations pertinentes relatives à leurs tâches d'audit?</t>
  </si>
  <si>
    <t>Est-ce que les membres d'équipe d'audit ont préparé les documents de travail, tels que les listes types et les plans d'échantillonnage d'audit, les formulaires d'enregistrement des informations, etc.</t>
  </si>
  <si>
    <t>Est-ce que les membres d'équipe d'audit ont conservé les documents de travail et protégé à tout moment de manière adéquate les documents de travail comportant des informations confidentielles?</t>
  </si>
  <si>
    <t>Est-ce qu'une réunion d'ouverture a lieu avec la direction de l'audité ou, le cas échéant, avec les personnes responsables des fonctions ou des processus à auditer?</t>
  </si>
  <si>
    <t>Est-ce que le plan d'audit se confirme dans la réunion d'ouverture?</t>
  </si>
  <si>
    <t>Est-ce que le responsable de l'équipe d'audit a présenter la manière dont les activités d'audit seront menées?</t>
  </si>
  <si>
    <t>Est-ce que le circuit de communication pendant les activités d'audit se confirme?</t>
  </si>
  <si>
    <t>Est-ce que le responsable de l'équipe d'audit a déterminé avec l'audité des dispositions formelles pour la communication pendant l'audit?</t>
  </si>
  <si>
    <t>Lorsqu'il y a des difficultés pendant l'audit, est-ce que le responsable de l'équipe d'audit a signalé celles-ci à l'audité d'une façon régulière?</t>
  </si>
  <si>
    <t>Est-ce que le responsable de l'équipe d'audit a informé régulièrement l'avancement de l'audit à l'audité?</t>
  </si>
  <si>
    <t>Lorsque les preuves d'audit disponible indiquent que les objectifs d'audit sont irréalisables, est-ce que le responsable de l'équipe d'audit en a rapporté les raisons au commanditaire et à l'audité pour déterminer les actions appropriées?</t>
  </si>
  <si>
    <t>Lorsque le besoin de modifications du champ de l'audit est observé pendant le déroulement des activités d'audit sur site, est-ce que le responsable de l'équipe d'audit a passé en revue avec le commanditaire le champ d'audit et a mis d'accord sur la modification?</t>
  </si>
  <si>
    <t>Rôles et responsabilités des guides et des observateurs</t>
  </si>
  <si>
    <t>Lorsque le guide est nommé par l'audité pour assister l'équipe d'audit, est-ce qu'il remplit ses missions telles que: établir des contacts et organiser des entretiens, préparer des visites dans des lieux particuliers du site, s'assurer que les consignes de sécurité et de sûreté sont connues et respectés par les membres de l'équipe d'audit, être témoin de l'audit pour le compte de l'audité, fournir des clarifications ou aider à recueillir des informations?</t>
  </si>
  <si>
    <t>Est-ce que ces preuves sont enregistrées?</t>
  </si>
  <si>
    <t>Est-ce que ces preuves sont vérifiables?</t>
  </si>
  <si>
    <t>Est-ce que les éléments d'incertitude lié à chaque preuve sont tenues en compte?</t>
  </si>
  <si>
    <t>Est-ce que tous les membres de l'équipe d'audit sont réunis pour identifier les constats (les points de conformité et de non-conformité) d'audit à partir des preuves recueillies et des critères d'audit?</t>
  </si>
  <si>
    <t>Est-ce que les points de conformités sont résumées en lieux, fonctions et processus?</t>
  </si>
  <si>
    <t>Lorsqu'il y a de points non résolus, est-ce que le responsable de l'équipe d'audit l'a enregistré?</t>
  </si>
  <si>
    <t>a</t>
  </si>
  <si>
    <t>Avant la réunion de clôture, est-ce que les membres de l'équipe d'audit se sont concertés pour passer en revue des constats d'audit et toute autre information recueillie par rapport aux objectifs d'audit?</t>
  </si>
  <si>
    <t>Est-ce que les membres se sont mis d'accord sur les conclusions d'audit en tenant compte de l'incertitude inhérente au processus de l'audit?</t>
  </si>
  <si>
    <t>Est-ce que les membres de l'équipe d'audit ont préparé les recommandations lorsque cela est précisé dans les objectifs d'audit?</t>
  </si>
  <si>
    <t>Est-ce que les membres ont discuté des modalités du suivi d'audit lorsque cela est prévu dans le plan d'audit?</t>
  </si>
  <si>
    <t>Conduite de la réunion de clôture</t>
  </si>
  <si>
    <t>Préparation des conclusions d'audit</t>
  </si>
  <si>
    <t>Elaboration des constats d'audit</t>
  </si>
  <si>
    <t>Recueil et vérification des informations</t>
  </si>
  <si>
    <t>Communication pendant l'audit</t>
  </si>
  <si>
    <t>Conduite de la réunion d'ouverture</t>
  </si>
  <si>
    <t>Préparation des documents de travail</t>
  </si>
  <si>
    <t>Répartition de tâches au sein de l'équipe d'audit</t>
  </si>
  <si>
    <t>Préparation du plan d'audit</t>
  </si>
  <si>
    <t>Est-ce que le responsable de l'équipe d'audit a présenté les constats et les conclusions d'audit de sorte que l'audité les comprenne et les accepte?</t>
  </si>
  <si>
    <t>Est-ce que le responsable de l'équipe d'audit a convenu de la date de présentation d'un plan d'actions correctives et préventives par l'audité si cela est nécessaire?</t>
  </si>
  <si>
    <t>Est-ce que le responsable de l'équipe d'audit a conduit une réunion de clôture avec la présence de l'audité?</t>
  </si>
  <si>
    <t>Est-ce que le responsable de l'équipe d'audit a informé l'audité de toutes situations rencontrées pendant l'audit, susceptibles d'altérer la confiance qui peut être accordée aux conclusions d'audit?</t>
  </si>
  <si>
    <t>Est-ce que le compte-rendu et la liste de présence est conservé?</t>
  </si>
  <si>
    <t>Lorsqu'il y a de divergence d'opinion relative aux constats ou à la conclusion d'audit, est-ce que le responsable de l'équipe d'audit a tout mis en oeuvre pour résoudre les divergences?</t>
  </si>
  <si>
    <t>Lorsqu'il y a de points non résolus, est-ce que le responsable de l'équipe d'audit les a enregistré?</t>
  </si>
  <si>
    <t>Est-ce que le responsable de l'équipe d'audit a présenté des recommandations d'amélioration et souligner que celles n'ont pas un caractère contraignant, lorsque cela est précisé dans les objectifs d'audit?</t>
  </si>
  <si>
    <t>b</t>
  </si>
  <si>
    <t>c</t>
  </si>
  <si>
    <t>d</t>
  </si>
  <si>
    <t>e</t>
  </si>
  <si>
    <t>g</t>
  </si>
  <si>
    <t>h</t>
  </si>
  <si>
    <t>Préparation, approbation et diffusion du rapport d'audit</t>
  </si>
  <si>
    <t>Préparation du rapport d'audit</t>
  </si>
  <si>
    <t>Est-ce que le responsable de l'équipe d'audit reconnait sa responsabilité de la préparation et du contenu du rapport d'audit?</t>
  </si>
  <si>
    <t>Est-ce que le rapport d'audit fournit un enregistrement complet, précis, concis et clair de l'audit?</t>
  </si>
  <si>
    <t>Est-ce que le rapport d'audit comprend les éléments suivants: les objectifs d'audit, le champ d'audit (notamment l'identification des unités organisationnelles et fonctionnelles ou des processus audités et le laps de temps couvert), l'identification du commanditaire, des membres de l'équipe d'audit, de son responsable, les dates et les lieux audités, les critères d'audit, les constats et les conclusions d'audit?</t>
  </si>
  <si>
    <t>Au cas échéant, est-ce que les motifs du retard de l'émission du rapport d'audit et la nouvelle date d'émission est communiquée au commanditaire de l'audit?</t>
  </si>
  <si>
    <t>Est-ce que le rapport est daté, soumis à revue et approuvé selon les procédures du programme d'audit?</t>
  </si>
  <si>
    <t>Est-ce que le responsable de l'équipe d'audit a vérifié que les destinataires du rapport d'audit approuvé sont tous désignés par le commanditaire de l'audit?</t>
  </si>
  <si>
    <t>Est-ce que les membres de l'équipe d'audit et tous les destinataires du rapport respectent et garantissent de manière adéquate la confidentialité qui s'y attache?</t>
  </si>
  <si>
    <t>Clôture de l'audit</t>
  </si>
  <si>
    <t>Est-ce que le rapport d'audit est émis dans le délai convenu?</t>
  </si>
  <si>
    <t>Est-ce que les documents relatifs à l'audit sont conservés ou détruits conformément aux procédures du programme d'audit et aux exigences légales?</t>
  </si>
  <si>
    <t>Est-ce que l'équipe d'audit et les responsables du programme d'audit ont fait nécessaire pour ne pas divulguer le contenu des documents à toute autre partie?</t>
  </si>
  <si>
    <t>Suivi d'audit</t>
  </si>
  <si>
    <t>Est-ce que l'audité a informé le commanditaire de l'audit de l'état d'avancement de ces actions correctives?</t>
  </si>
  <si>
    <t>6.2.1</t>
  </si>
  <si>
    <t>6.2.2</t>
  </si>
  <si>
    <t>6.2.3</t>
  </si>
  <si>
    <t>6.2.4</t>
  </si>
  <si>
    <t>6.2.5</t>
  </si>
  <si>
    <t>Préparation des activités d'audit sur site</t>
  </si>
  <si>
    <t>Réalisation des activités d'audit sur site</t>
  </si>
  <si>
    <t>6.4.1</t>
  </si>
  <si>
    <t>6.4.2</t>
  </si>
  <si>
    <t>6.4.3</t>
  </si>
  <si>
    <t>6.5.1</t>
  </si>
  <si>
    <t>6.5.2</t>
  </si>
  <si>
    <t>6.5.3</t>
  </si>
  <si>
    <t>6.5.4</t>
  </si>
  <si>
    <t>6.5.5</t>
  </si>
  <si>
    <t>6.5.6</t>
  </si>
  <si>
    <t>6.5.7</t>
  </si>
  <si>
    <t>6.6.1</t>
  </si>
  <si>
    <t>6.6.2</t>
  </si>
  <si>
    <t>Activités d'Audit</t>
  </si>
  <si>
    <t>Chapitre 6</t>
  </si>
  <si>
    <t>OUI</t>
  </si>
  <si>
    <t>NON</t>
  </si>
  <si>
    <t>NON APPLICABLE</t>
  </si>
  <si>
    <t>Lorsqu'il y a des modifications des objectifs, du champ ou des critères de l'audit, est-ce que elles sont soumis à l'accord du commanditaire et du responsable de l'équipe de l'audit</t>
  </si>
  <si>
    <t>Est-ce qu'un expert technique est sollicité lorsque certaines connaissances ou aptitudes nécessaires ne sont pas remplies pas les auditeurs?</t>
  </si>
  <si>
    <t>Lorsqu'il y a un remplacement de membres de l'équipe d'audit, est-ce que les motifs sont justifiés sur les principes d'audit par le commanditaire ou par l'audité?</t>
  </si>
  <si>
    <t>Est-ce que le premier contact concernant l'audit avec l'audité est effectué par le responsable d' l'équipe d'audit ou par les responsables du programme d'audit?</t>
  </si>
  <si>
    <t>Est-ce que la documentation de l'audité est passée en revue avant de débuter les activités d'audit sur site?</t>
  </si>
  <si>
    <t>Lors de la revue, est-ce que la taille, la nature, la complexité ainsi que les objectifs et du champ de l'audit sont tenus en compte?</t>
  </si>
  <si>
    <t>Lors qu'il convient de prendre une décision quant à la poursuite de l'audit ou à la suspension de l'audit du à l'inadéquation de la documentation, est-ce que le responsable de l'équipe d'audit a informé le commanditaires de l'audit, ainsi que les responsables du programme d'audit et l'audité?</t>
  </si>
  <si>
    <t>Est-ce que dans le plan d'audit les champs suivants sont couverts: les objectifs d'audit, les critères d'audit, les documents de référence, le champ de l'audit (y compris l'identification des unités organisationnelles et fonctionnelles et des processus à auditer), les dates et les lieux d'audit, l'horaire et la durée prévue des activités (y compris les réunions avec la direction de l'audité et les réunions de l'équipe d'audit), les rôles et responsabilités des membres de l'équipe d'audit et des accompagnateurs, les ressources appropriées pour les domaines critiques de l'audit?</t>
  </si>
  <si>
    <t>Est-ce que dans le plan d'audit, le responsable a pris en compte de l'identification du représentant de l'audité, de la langue de travail et de rapport de l'audit, des rubriques du rapport, de la logistiques (déplacements, dispositions sur site), de la confidentialité, du suivi d'audit?</t>
  </si>
  <si>
    <t>Est-ce que le plan d'audit est présenté à l'audité avant de débuter les activités d'audit sur site?</t>
  </si>
  <si>
    <t>Est-ce que la répartition de tâche a tenu compte de la nécessité de l'indépendance des auditeurs, de la compétence, de l'utilisation efficace des ressources, vis à vis des auditeurs ainsi que des auditeurs en formation et des experts techniques?</t>
  </si>
  <si>
    <t>Lorsque les membres d'équipe d'audit utilisent les listes types et de formulaires, est-ce que ces derniers sont assez réflexibles qu'ils ne limitent pas l'étendue des activités d'audit?</t>
  </si>
  <si>
    <t>Est-ce que le responsable de l'équipe d'audit a offert la possibilité à l'audité de poser des questions?</t>
  </si>
  <si>
    <t>Est-ce que les intervalles sont respectés pour échanger des informations au sein de l'équipe d'audit afin d'évaluer l'avancement de l'audit et de répartir à nouveau les tâches entre les auditeurs?</t>
  </si>
  <si>
    <t>Est-ce que les guides et les observateurs ont gardé leur statu neutre de n'exercer aucune influence ou ingérence dans la dont est réalisé l'audit?</t>
  </si>
  <si>
    <t>Est-ce que les membres de l'équipe d'audit ont recueilli, à l'aide d'un échantillonnage approprié, les informations relavâtes aux objectifs, au champ, aux critères d'audit?</t>
  </si>
  <si>
    <t>Est-ce que les non-conformités sont passées en revues avec l'audité et sont reconnues axâtes et comprises par ce dernier?</t>
  </si>
  <si>
    <t>Lorsqu'il y a de divergence d'opinion relative aux preuves ou aux constats d'audits, est-ce que le responsable de l'équipe d'audit a tout mis en œuvre pour résoudre les divergences?</t>
  </si>
  <si>
    <t>Est-ce que le rapport d'audit fait référence aux éléments suivants: le plan d'audit, la liste des représentants de l'audité, au résumé du processus d'audit (y compris l'incertitude et les obstacles rencontrés susceptibles d'altérer la confiance qui peut être accordée aux conclusions d'audit), la confirmation de l'atteint de l'objectif d'audit, les domaines non couverts les opinions divergentes non résolues, les recommandations d'amélioration, les plans d'action de suivi d'audit, une déclaration relative à la confidentialité du contenu, la liste de diffusion du rapport d'audit?</t>
  </si>
  <si>
    <t>Est-ce que les responsables du programme d'audit ont vérifié l'achèvement des actions correctives et l'inclue dans des audits ultérieurs éventuels?</t>
  </si>
  <si>
    <t>Lorsque la responsabilité du suivi d'audit est délégué à un membre de l'équipe d'audit, est-ce qu'on a assuré la préservation de l'indépendance lors d'activités d'audit ultérieures?</t>
  </si>
  <si>
    <t>Lorsqu'il y a des preuves constatées au cours de l'audit qui laisse supposer un risque immédiat, est-ce que les membres de l'équipe d'audit les ont signalé tout de suite au responsable de l'équipe d'audit, au commanditaire et à l'audité?</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</si>
</sst>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 _€_-;\-* #,##0\ _€_-;_-* &quot;-&quot;\ _€_-;_-@_-"/>
    <numFmt numFmtId="182" formatCode="_-* #,##0.00\ &quot;€&quot;_-;\-* #,##0.00\ &quot;€&quot;_-;_-* &quot;-&quot;??\ &quot;€&quot;_-;_-@_-"/>
    <numFmt numFmtId="183" formatCode="_-* #,##0.00\ _€_-;\-* #,##0.00\ _€_-;_-* &quot;-&quot;??\ _€_-;_-@_-"/>
    <numFmt numFmtId="184" formatCode="0.00_ "/>
  </numFmts>
  <fonts count="6">
    <font>
      <sz val="12"/>
      <name val="宋体"/>
      <family val="0"/>
    </font>
    <font>
      <sz val="9"/>
      <name val="宋体"/>
      <family val="0"/>
    </font>
    <font>
      <sz val="10"/>
      <name val="Arial"/>
      <family val="2"/>
    </font>
    <font>
      <b/>
      <sz val="10"/>
      <name val="Arial"/>
      <family val="2"/>
    </font>
    <font>
      <b/>
      <sz val="10"/>
      <color indexed="9"/>
      <name val="Arial"/>
      <family val="2"/>
    </font>
    <font>
      <sz val="10"/>
      <color indexed="9"/>
      <name val="Arial"/>
      <family val="2"/>
    </font>
  </fonts>
  <fills count="8">
    <fill>
      <patternFill/>
    </fill>
    <fill>
      <patternFill patternType="gray125"/>
    </fill>
    <fill>
      <patternFill patternType="solid">
        <fgColor indexed="23"/>
        <bgColor indexed="64"/>
      </patternFill>
    </fill>
    <fill>
      <patternFill patternType="solid">
        <fgColor indexed="22"/>
        <bgColor indexed="64"/>
      </patternFill>
    </fill>
    <fill>
      <patternFill patternType="solid">
        <fgColor indexed="9"/>
        <bgColor indexed="64"/>
      </patternFill>
    </fill>
    <fill>
      <patternFill patternType="solid">
        <fgColor indexed="45"/>
        <bgColor indexed="64"/>
      </patternFill>
    </fill>
    <fill>
      <patternFill patternType="solid">
        <fgColor indexed="43"/>
        <bgColor indexed="64"/>
      </patternFill>
    </fill>
    <fill>
      <patternFill patternType="solid">
        <fgColor indexed="41"/>
        <bgColor indexed="64"/>
      </patternFill>
    </fill>
  </fills>
  <borders count="4">
    <border>
      <left/>
      <right/>
      <top/>
      <bottom/>
      <diagonal/>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6">
    <xf numFmtId="0" fontId="0" fillId="0" borderId="0" xfId="0" applyAlignment="1">
      <alignment/>
    </xf>
    <xf numFmtId="0" fontId="4" fillId="2" borderId="0" xfId="0" applyFont="1" applyFill="1" applyAlignment="1" applyProtection="1">
      <alignment horizontal="center" vertical="center"/>
      <protection hidden="1"/>
    </xf>
    <xf numFmtId="0" fontId="3" fillId="3" borderId="0" xfId="0" applyFont="1" applyFill="1" applyAlignment="1" applyProtection="1">
      <alignment horizontal="center" vertical="top" wrapText="1"/>
      <protection hidden="1"/>
    </xf>
    <xf numFmtId="0" fontId="2" fillId="4" borderId="0" xfId="0" applyFont="1" applyFill="1" applyAlignment="1" applyProtection="1">
      <alignment/>
      <protection hidden="1"/>
    </xf>
    <xf numFmtId="184" fontId="3" fillId="4" borderId="0" xfId="0" applyNumberFormat="1" applyFont="1" applyFill="1" applyAlignment="1" applyProtection="1">
      <alignment horizontal="center" vertical="center"/>
      <protection hidden="1"/>
    </xf>
    <xf numFmtId="0" fontId="3" fillId="4" borderId="0" xfId="0" applyFont="1" applyFill="1" applyAlignment="1" applyProtection="1">
      <alignment horizontal="center"/>
      <protection hidden="1"/>
    </xf>
    <xf numFmtId="0" fontId="3" fillId="4" borderId="0" xfId="0" applyFont="1" applyFill="1" applyAlignment="1" applyProtection="1">
      <alignment/>
      <protection hidden="1"/>
    </xf>
    <xf numFmtId="0" fontId="3" fillId="4" borderId="0" xfId="0" applyFont="1" applyFill="1" applyAlignment="1" applyProtection="1">
      <alignment horizontal="center" vertical="center"/>
      <protection hidden="1"/>
    </xf>
    <xf numFmtId="0" fontId="3" fillId="4" borderId="0" xfId="0" applyFont="1" applyFill="1" applyAlignment="1" applyProtection="1">
      <alignment horizontal="center" vertical="top" wrapText="1"/>
      <protection hidden="1"/>
    </xf>
    <xf numFmtId="0" fontId="2" fillId="4" borderId="0" xfId="0" applyFont="1" applyFill="1" applyAlignment="1" applyProtection="1">
      <alignment horizontal="center" vertical="center"/>
      <protection hidden="1"/>
    </xf>
    <xf numFmtId="0" fontId="2" fillId="4" borderId="0" xfId="0" applyNumberFormat="1" applyFont="1" applyFill="1" applyAlignment="1" applyProtection="1">
      <alignment horizontal="center" vertical="center"/>
      <protection hidden="1"/>
    </xf>
    <xf numFmtId="0" fontId="3" fillId="5" borderId="1" xfId="0" applyFont="1" applyFill="1" applyBorder="1" applyAlignment="1" applyProtection="1">
      <alignment horizontal="center" vertical="center"/>
      <protection hidden="1"/>
    </xf>
    <xf numFmtId="0" fontId="3" fillId="5" borderId="2" xfId="0" applyFont="1" applyFill="1" applyBorder="1" applyAlignment="1" applyProtection="1">
      <alignment/>
      <protection hidden="1"/>
    </xf>
    <xf numFmtId="0" fontId="3" fillId="5" borderId="3" xfId="0" applyFont="1" applyFill="1" applyBorder="1" applyAlignment="1" applyProtection="1">
      <alignment horizontal="center" vertical="top" wrapText="1"/>
      <protection hidden="1"/>
    </xf>
    <xf numFmtId="0" fontId="3" fillId="4" borderId="0" xfId="0" applyFont="1" applyFill="1" applyBorder="1" applyAlignment="1" applyProtection="1">
      <alignment horizontal="center" vertical="center"/>
      <protection hidden="1"/>
    </xf>
    <xf numFmtId="0" fontId="3" fillId="4" borderId="0" xfId="0" applyFont="1" applyFill="1" applyBorder="1" applyAlignment="1" applyProtection="1">
      <alignment/>
      <protection hidden="1"/>
    </xf>
    <xf numFmtId="0" fontId="3" fillId="4" borderId="0" xfId="0" applyFont="1" applyFill="1" applyBorder="1" applyAlignment="1" applyProtection="1">
      <alignment horizontal="left" vertical="top" wrapText="1"/>
      <protection hidden="1"/>
    </xf>
    <xf numFmtId="0" fontId="3" fillId="4" borderId="0" xfId="0" applyNumberFormat="1" applyFont="1" applyFill="1" applyAlignment="1" applyProtection="1">
      <alignment horizontal="center" vertical="center"/>
      <protection hidden="1"/>
    </xf>
    <xf numFmtId="0" fontId="3" fillId="6" borderId="0" xfId="0" applyFont="1" applyFill="1" applyAlignment="1" applyProtection="1">
      <alignment horizontal="center" vertical="center"/>
      <protection hidden="1"/>
    </xf>
    <xf numFmtId="0" fontId="3" fillId="6" borderId="0" xfId="0" applyFont="1" applyFill="1" applyAlignment="1" applyProtection="1">
      <alignment horizontal="left" vertical="top" wrapText="1"/>
      <protection hidden="1"/>
    </xf>
    <xf numFmtId="0" fontId="2" fillId="6" borderId="0" xfId="0" applyFont="1" applyFill="1" applyAlignment="1" applyProtection="1">
      <alignment horizontal="left" vertical="top" wrapText="1"/>
      <protection hidden="1"/>
    </xf>
    <xf numFmtId="0" fontId="5" fillId="4" borderId="0" xfId="0" applyNumberFormat="1" applyFont="1" applyFill="1" applyAlignment="1" applyProtection="1">
      <alignment horizontal="center" vertical="center"/>
      <protection hidden="1"/>
    </xf>
    <xf numFmtId="0" fontId="3" fillId="4" borderId="0" xfId="0" applyFont="1" applyFill="1" applyAlignment="1" applyProtection="1">
      <alignment horizontal="right" vertical="center"/>
      <protection hidden="1"/>
    </xf>
    <xf numFmtId="0" fontId="2" fillId="4" borderId="0" xfId="0" applyFont="1" applyFill="1" applyAlignment="1" applyProtection="1">
      <alignment horizontal="left" vertical="top" wrapText="1"/>
      <protection hidden="1"/>
    </xf>
    <xf numFmtId="0" fontId="3" fillId="7" borderId="0" xfId="0" applyFont="1" applyFill="1" applyAlignment="1" applyProtection="1">
      <alignment horizontal="center" vertical="center"/>
      <protection hidden="1"/>
    </xf>
    <xf numFmtId="0" fontId="3" fillId="7" borderId="0" xfId="0" applyFont="1" applyFill="1" applyAlignment="1" applyProtection="1">
      <alignment horizontal="left" vertical="top" wrapText="1"/>
      <protection hidden="1"/>
    </xf>
    <xf numFmtId="0" fontId="2" fillId="7" borderId="0" xfId="0" applyFont="1" applyFill="1" applyAlignment="1" applyProtection="1">
      <alignment horizontal="left" vertical="top" wrapText="1"/>
      <protection hidden="1"/>
    </xf>
    <xf numFmtId="0" fontId="2" fillId="5" borderId="2" xfId="0" applyFont="1" applyFill="1" applyBorder="1" applyAlignment="1" applyProtection="1">
      <alignment/>
      <protection hidden="1"/>
    </xf>
    <xf numFmtId="0" fontId="2" fillId="4" borderId="0" xfId="0" applyFont="1" applyFill="1" applyBorder="1" applyAlignment="1" applyProtection="1">
      <alignment/>
      <protection hidden="1"/>
    </xf>
    <xf numFmtId="0" fontId="3" fillId="4" borderId="0" xfId="0" applyFont="1" applyFill="1" applyBorder="1" applyAlignment="1" applyProtection="1">
      <alignment horizontal="center" vertical="top" wrapText="1"/>
      <protection hidden="1"/>
    </xf>
    <xf numFmtId="0" fontId="3" fillId="5" borderId="1" xfId="0" applyFont="1" applyFill="1" applyBorder="1" applyAlignment="1" applyProtection="1">
      <alignment horizontal="center"/>
      <protection hidden="1"/>
    </xf>
    <xf numFmtId="0" fontId="3" fillId="5" borderId="2" xfId="0" applyFont="1" applyFill="1" applyBorder="1" applyAlignment="1" applyProtection="1">
      <alignment horizontal="center" vertical="center"/>
      <protection hidden="1"/>
    </xf>
    <xf numFmtId="0" fontId="3" fillId="4" borderId="0" xfId="0" applyFont="1" applyFill="1" applyBorder="1" applyAlignment="1" applyProtection="1">
      <alignment horizontal="center"/>
      <protection hidden="1"/>
    </xf>
    <xf numFmtId="0" fontId="3" fillId="4" borderId="0" xfId="0" applyFont="1" applyFill="1" applyAlignment="1" applyProtection="1">
      <alignment horizontal="left" vertical="top" wrapText="1"/>
      <protection hidden="1"/>
    </xf>
    <xf numFmtId="0" fontId="3" fillId="3" borderId="0" xfId="0" applyFont="1" applyFill="1" applyAlignment="1" applyProtection="1">
      <alignment horizontal="center" vertical="center"/>
      <protection locked="0"/>
    </xf>
    <xf numFmtId="0" fontId="4" fillId="2" borderId="0" xfId="0" applyFont="1" applyFill="1" applyAlignment="1" applyProtection="1">
      <alignment horizontal="center" vertical="center"/>
      <protection hidden="1"/>
    </xf>
  </cellXfs>
  <cellStyles count="6">
    <cellStyle name="Normal" xfId="0"/>
    <cellStyle name="Percent" xfId="15"/>
    <cellStyle name="Currency" xfId="16"/>
    <cellStyle name="Currency [0]" xfId="17"/>
    <cellStyle name="Comma" xfId="18"/>
    <cellStyle name="Comma [0]" xfId="19"/>
  </cellStyles>
  <dxfs count="3">
    <dxf>
      <font>
        <b/>
        <i val="0"/>
        <color rgb="FF00FFFF"/>
      </font>
      <fill>
        <patternFill>
          <bgColor rgb="FF808080"/>
        </patternFill>
      </fill>
      <border/>
    </dxf>
    <dxf>
      <font>
        <b/>
        <i val="0"/>
        <color rgb="FF3366FF"/>
      </font>
      <fill>
        <patternFill patternType="solid">
          <bgColor rgb="FF808080"/>
        </patternFill>
      </fill>
      <border/>
    </dxf>
    <dxf>
      <font>
        <b/>
        <i val="0"/>
        <color rgb="FFFF00FF"/>
      </font>
      <fill>
        <patternFill patternType="solid">
          <bgColor rgb="FF80808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A154"/>
  <sheetViews>
    <sheetView tabSelected="1" workbookViewId="0" topLeftCell="A1">
      <selection activeCell="A1" sqref="A1"/>
    </sheetView>
  </sheetViews>
  <sheetFormatPr defaultColWidth="9.00390625" defaultRowHeight="14.25" outlineLevelRow="1"/>
  <cols>
    <col min="1" max="1" width="2.00390625" style="3" customWidth="1"/>
    <col min="2" max="2" width="4.125" style="3" bestFit="1" customWidth="1"/>
    <col min="3" max="3" width="5.125" style="7" bestFit="1" customWidth="1"/>
    <col min="4" max="4" width="73.25390625" style="23" customWidth="1"/>
    <col min="5" max="5" width="2.125" style="3" customWidth="1"/>
    <col min="6" max="6" width="20.375" style="9" bestFit="1" customWidth="1"/>
    <col min="7" max="7" width="7.00390625" style="10" bestFit="1" customWidth="1"/>
    <col min="8" max="8" width="3.125" style="3" customWidth="1"/>
    <col min="9" max="26" width="9.00390625" style="3" customWidth="1"/>
    <col min="27" max="27" width="16.375" style="3" bestFit="1" customWidth="1"/>
    <col min="28" max="16384" width="9.00390625" style="3" customWidth="1"/>
  </cols>
  <sheetData>
    <row r="2" spans="2:27" ht="15" customHeight="1">
      <c r="B2" s="35" t="s">
        <v>145</v>
      </c>
      <c r="C2" s="35"/>
      <c r="D2" s="2" t="s">
        <v>144</v>
      </c>
      <c r="F2" s="1" t="str">
        <f>IF(G2="VIDE","Remplir Questionnaire",IF(G2&gt;=0.75,"Satisfait",IF(G2&gt;=0.5,"Plutôt Satisfait","A améliorer")))</f>
        <v>Remplir Questionnaire</v>
      </c>
      <c r="G2" s="4" t="str">
        <f>IF(SUM(G4,G50,G58,G80,G131,G145,G150)&gt;0,AVERAGE(G4,G50,G58,G80,G131,G145,G150),"VIDE")</f>
        <v>VIDE</v>
      </c>
      <c r="Y2" s="5" t="s">
        <v>146</v>
      </c>
      <c r="Z2" s="5" t="s">
        <v>147</v>
      </c>
      <c r="AA2" s="6" t="s">
        <v>148</v>
      </c>
    </row>
    <row r="3" spans="2:4" ht="15" customHeight="1" thickBot="1">
      <c r="B3" s="7"/>
      <c r="D3" s="8"/>
    </row>
    <row r="4" spans="2:7" s="6" customFormat="1" ht="13.5" thickBot="1">
      <c r="B4" s="11">
        <v>6.2</v>
      </c>
      <c r="C4" s="12"/>
      <c r="D4" s="13" t="s">
        <v>46</v>
      </c>
      <c r="F4" s="1" t="str">
        <f>IF(G4="VIDE","Remplir Questionnaire",IF(G4&gt;=0.75,"Satisfait",IF(G4&gt;=0.5,"Plutôt Satisfait","A améliorer")))</f>
        <v>Remplir Questionnaire</v>
      </c>
      <c r="G4" s="4" t="str">
        <f>IF(SUM(G6,G11,G18,G25,G39)&gt;0,AVERAGE(G6,G11,G18,G25,G39),"VIDE")</f>
        <v>VIDE</v>
      </c>
    </row>
    <row r="5" spans="2:7" s="6" customFormat="1" ht="12.75" hidden="1" outlineLevel="1">
      <c r="B5" s="14"/>
      <c r="C5" s="15"/>
      <c r="D5" s="16"/>
      <c r="F5" s="7"/>
      <c r="G5" s="17"/>
    </row>
    <row r="6" spans="3:7" s="6" customFormat="1" ht="12.75" hidden="1" outlineLevel="1">
      <c r="C6" s="18" t="s">
        <v>125</v>
      </c>
      <c r="D6" s="19" t="s">
        <v>47</v>
      </c>
      <c r="F6" s="1" t="str">
        <f>IF(G6="VIDE","Remplir Questionnaire",IF(G6&gt;=0.75,"Satisfait",IF(G6&gt;=0.5,"Plutôt Satisfait","A améliorer")))</f>
        <v>Remplir Questionnaire</v>
      </c>
      <c r="G6" s="4" t="str">
        <f>IF(MAX(G7:G9)=1,"VIDE",COUNTIF(G7:G9,"=2")/COUNTIF(G7:G9,"&lt;4"))</f>
        <v>VIDE</v>
      </c>
    </row>
    <row r="7" spans="3:7" ht="12.75" hidden="1" outlineLevel="1">
      <c r="C7" s="18" t="s">
        <v>7</v>
      </c>
      <c r="D7" s="20" t="s">
        <v>0</v>
      </c>
      <c r="F7" s="34"/>
      <c r="G7" s="21">
        <f>IF(F7="",1,IF(F7="OUI",2,IF(F7="NON",3,4)))</f>
        <v>1</v>
      </c>
    </row>
    <row r="8" spans="3:7" ht="12.75" hidden="1" outlineLevel="1">
      <c r="C8" s="18" t="s">
        <v>8</v>
      </c>
      <c r="D8" s="20" t="s">
        <v>1</v>
      </c>
      <c r="F8" s="34"/>
      <c r="G8" s="21">
        <f>IF(F8="",1,IF(F8="OUI",2,IF(F8="NON",3,4)))</f>
        <v>1</v>
      </c>
    </row>
    <row r="9" spans="3:7" ht="25.5" customHeight="1" hidden="1" outlineLevel="1">
      <c r="C9" s="18" t="s">
        <v>9</v>
      </c>
      <c r="D9" s="20" t="s">
        <v>2</v>
      </c>
      <c r="F9" s="34"/>
      <c r="G9" s="21">
        <f>IF(F9="",1,IF(F9="OUI",2,IF(F9="NON",3,4)))</f>
        <v>1</v>
      </c>
    </row>
    <row r="10" ht="12.75" hidden="1" outlineLevel="1">
      <c r="C10" s="22"/>
    </row>
    <row r="11" spans="3:7" ht="12.75" hidden="1" outlineLevel="1">
      <c r="C11" s="24" t="s">
        <v>126</v>
      </c>
      <c r="D11" s="25" t="s">
        <v>3</v>
      </c>
      <c r="F11" s="1" t="str">
        <f>IF(G11="VIDE","Remplir Questionnaire",IF(G11&gt;=0.75,"Satisfait",IF(G11&gt;=0.5,"Plutôt Satisfait","A améliorer")))</f>
        <v>Remplir Questionnaire</v>
      </c>
      <c r="G11" s="4" t="str">
        <f>IF(MAX(G12:G16)=1,"VIDE",COUNTIF(G12:G16,"=2")/COUNTIF(G12:G16,"&lt;4"))</f>
        <v>VIDE</v>
      </c>
    </row>
    <row r="12" spans="3:7" ht="25.5" hidden="1" outlineLevel="1">
      <c r="C12" s="24" t="s">
        <v>7</v>
      </c>
      <c r="D12" s="26" t="s">
        <v>4</v>
      </c>
      <c r="F12" s="34"/>
      <c r="G12" s="21">
        <f>IF(F12="",1,IF(F12="OUI",2,IF(F12="NON",3,4)))</f>
        <v>1</v>
      </c>
    </row>
    <row r="13" spans="3:7" ht="12.75" hidden="1" outlineLevel="1">
      <c r="C13" s="24" t="s">
        <v>8</v>
      </c>
      <c r="D13" s="26" t="s">
        <v>5</v>
      </c>
      <c r="F13" s="34"/>
      <c r="G13" s="21">
        <f>IF(F13="",1,IF(F13="OUI",2,IF(F13="NON",3,4)))</f>
        <v>1</v>
      </c>
    </row>
    <row r="14" spans="3:7" ht="25.5" hidden="1" outlineLevel="1">
      <c r="C14" s="24" t="s">
        <v>9</v>
      </c>
      <c r="D14" s="26" t="s">
        <v>6</v>
      </c>
      <c r="F14" s="34"/>
      <c r="G14" s="21">
        <f>IF(F14="",1,IF(F14="OUI",2,IF(F14="NON",3,4)))</f>
        <v>1</v>
      </c>
    </row>
    <row r="15" spans="3:7" ht="25.5" hidden="1" outlineLevel="1">
      <c r="C15" s="24" t="s">
        <v>10</v>
      </c>
      <c r="D15" s="26" t="s">
        <v>149</v>
      </c>
      <c r="F15" s="34"/>
      <c r="G15" s="21">
        <f>IF(F15="",1,IF(F15="OUI",2,IF(F15="NON",3,4)))</f>
        <v>1</v>
      </c>
    </row>
    <row r="16" spans="3:7" ht="25.5" hidden="1" outlineLevel="1">
      <c r="C16" s="24" t="s">
        <v>11</v>
      </c>
      <c r="D16" s="26" t="s">
        <v>12</v>
      </c>
      <c r="F16" s="34"/>
      <c r="G16" s="21">
        <f>IF(F16="",1,IF(F16="OUI",2,IF(F16="NON",3,4)))</f>
        <v>1</v>
      </c>
    </row>
    <row r="17" ht="12.75" hidden="1" outlineLevel="1">
      <c r="C17" s="22"/>
    </row>
    <row r="18" spans="3:7" ht="12.75" hidden="1" outlineLevel="1">
      <c r="C18" s="18" t="s">
        <v>127</v>
      </c>
      <c r="D18" s="19" t="s">
        <v>13</v>
      </c>
      <c r="F18" s="1" t="str">
        <f>IF(G18="VIDE","Remplir Questionnaire",IF(G18&gt;=0.75,"Satisfait",IF(G18&gt;=0.5,"Plutôt Satisfait","A améliorer")))</f>
        <v>Remplir Questionnaire</v>
      </c>
      <c r="G18" s="4" t="str">
        <f>IF(MAX(G19:G23)=1,"VIDE",COUNTIF(G19:G23,"=2")/COUNTIF(G19:G23,"&lt;4"))</f>
        <v>VIDE</v>
      </c>
    </row>
    <row r="19" spans="3:7" ht="12.75" hidden="1" outlineLevel="1">
      <c r="C19" s="18" t="s">
        <v>7</v>
      </c>
      <c r="D19" s="20" t="s">
        <v>14</v>
      </c>
      <c r="F19" s="34"/>
      <c r="G19" s="21">
        <f>IF(F19="",1,IF(F19="OUI",2,IF(F19="NON",3,4)))</f>
        <v>1</v>
      </c>
    </row>
    <row r="20" spans="3:7" ht="12.75" hidden="1" outlineLevel="1">
      <c r="C20" s="18" t="s">
        <v>8</v>
      </c>
      <c r="D20" s="20" t="s">
        <v>15</v>
      </c>
      <c r="F20" s="34"/>
      <c r="G20" s="21">
        <f>IF(F20="",1,IF(F20="OUI",2,IF(F20="NON",3,4)))</f>
        <v>1</v>
      </c>
    </row>
    <row r="21" spans="3:7" ht="12.75" hidden="1" outlineLevel="1">
      <c r="C21" s="18" t="s">
        <v>9</v>
      </c>
      <c r="D21" s="20" t="s">
        <v>16</v>
      </c>
      <c r="F21" s="34"/>
      <c r="G21" s="21">
        <f>IF(F21="",1,IF(F21="OUI",2,IF(F21="NON",3,4)))</f>
        <v>1</v>
      </c>
    </row>
    <row r="22" spans="3:7" ht="12.75" hidden="1" outlineLevel="1">
      <c r="C22" s="18" t="s">
        <v>10</v>
      </c>
      <c r="D22" s="20" t="s">
        <v>17</v>
      </c>
      <c r="F22" s="34"/>
      <c r="G22" s="21">
        <f>IF(F22="",1,IF(F22="OUI",2,IF(F22="NON",3,4)))</f>
        <v>1</v>
      </c>
    </row>
    <row r="23" spans="3:7" ht="25.5" hidden="1" outlineLevel="1">
      <c r="C23" s="18" t="s">
        <v>11</v>
      </c>
      <c r="D23" s="20" t="s">
        <v>18</v>
      </c>
      <c r="F23" s="34"/>
      <c r="G23" s="21">
        <f>IF(F23="",1,IF(F23="OUI",2,IF(F23="NON",3,4)))</f>
        <v>1</v>
      </c>
    </row>
    <row r="24" ht="12.75" hidden="1" outlineLevel="1"/>
    <row r="25" spans="3:7" ht="12.75" hidden="1" outlineLevel="1">
      <c r="C25" s="24" t="s">
        <v>128</v>
      </c>
      <c r="D25" s="25" t="s">
        <v>19</v>
      </c>
      <c r="F25" s="1" t="str">
        <f>IF(G25="VIDE","Remplir Questionnaire",IF(G25&gt;=0.75,"Satisfait",IF(G25&gt;=0.5,"Plutôt Satisfait","A améliorer")))</f>
        <v>Remplir Questionnaire</v>
      </c>
      <c r="G25" s="4" t="str">
        <f>IF(MAX(G26:G37)=1,"VIDE",COUNTIF(G26:G37,"=2")/COUNTIF(G26:G37,"&lt;4"))</f>
        <v>VIDE</v>
      </c>
    </row>
    <row r="26" spans="3:7" ht="12.75" hidden="1" outlineLevel="1">
      <c r="C26" s="24" t="s">
        <v>7</v>
      </c>
      <c r="D26" s="26" t="s">
        <v>20</v>
      </c>
      <c r="F26" s="34"/>
      <c r="G26" s="21">
        <f aca="true" t="shared" si="0" ref="G26:G37">IF(F26="",1,IF(F26="OUI",2,IF(F26="NON",3,4)))</f>
        <v>1</v>
      </c>
    </row>
    <row r="27" spans="3:7" ht="25.5" hidden="1" outlineLevel="1">
      <c r="C27" s="24" t="s">
        <v>8</v>
      </c>
      <c r="D27" s="26" t="s">
        <v>27</v>
      </c>
      <c r="F27" s="34"/>
      <c r="G27" s="21">
        <f t="shared" si="0"/>
        <v>1</v>
      </c>
    </row>
    <row r="28" spans="3:7" ht="12.75" hidden="1" outlineLevel="1">
      <c r="C28" s="24" t="s">
        <v>9</v>
      </c>
      <c r="D28" s="26" t="s">
        <v>21</v>
      </c>
      <c r="F28" s="34"/>
      <c r="G28" s="21">
        <f t="shared" si="0"/>
        <v>1</v>
      </c>
    </row>
    <row r="29" spans="3:7" ht="25.5" hidden="1" outlineLevel="1">
      <c r="C29" s="24" t="s">
        <v>10</v>
      </c>
      <c r="D29" s="26" t="s">
        <v>22</v>
      </c>
      <c r="F29" s="34"/>
      <c r="G29" s="21">
        <f t="shared" si="0"/>
        <v>1</v>
      </c>
    </row>
    <row r="30" spans="3:7" ht="25.5" hidden="1" outlineLevel="1">
      <c r="C30" s="24" t="s">
        <v>11</v>
      </c>
      <c r="D30" s="26" t="s">
        <v>23</v>
      </c>
      <c r="F30" s="34"/>
      <c r="G30" s="21">
        <f t="shared" si="0"/>
        <v>1</v>
      </c>
    </row>
    <row r="31" spans="3:7" ht="25.5" hidden="1" outlineLevel="1">
      <c r="C31" s="24" t="s">
        <v>31</v>
      </c>
      <c r="D31" s="26" t="s">
        <v>24</v>
      </c>
      <c r="F31" s="34"/>
      <c r="G31" s="21">
        <f t="shared" si="0"/>
        <v>1</v>
      </c>
    </row>
    <row r="32" spans="3:7" ht="12.75" hidden="1" outlineLevel="1">
      <c r="C32" s="24" t="s">
        <v>32</v>
      </c>
      <c r="D32" s="26" t="s">
        <v>25</v>
      </c>
      <c r="F32" s="34"/>
      <c r="G32" s="21">
        <f t="shared" si="0"/>
        <v>1</v>
      </c>
    </row>
    <row r="33" spans="3:7" ht="25.5" hidden="1" outlineLevel="1">
      <c r="C33" s="24" t="s">
        <v>33</v>
      </c>
      <c r="D33" s="26" t="s">
        <v>26</v>
      </c>
      <c r="F33" s="34"/>
      <c r="G33" s="21">
        <f t="shared" si="0"/>
        <v>1</v>
      </c>
    </row>
    <row r="34" spans="3:7" ht="25.5" hidden="1" outlineLevel="1">
      <c r="C34" s="24" t="s">
        <v>34</v>
      </c>
      <c r="D34" s="26" t="s">
        <v>150</v>
      </c>
      <c r="F34" s="34"/>
      <c r="G34" s="21">
        <f t="shared" si="0"/>
        <v>1</v>
      </c>
    </row>
    <row r="35" spans="3:7" ht="12.75" hidden="1" outlineLevel="1">
      <c r="C35" s="24" t="s">
        <v>35</v>
      </c>
      <c r="D35" s="26" t="s">
        <v>28</v>
      </c>
      <c r="F35" s="34"/>
      <c r="G35" s="21">
        <f t="shared" si="0"/>
        <v>1</v>
      </c>
    </row>
    <row r="36" spans="3:7" ht="25.5" hidden="1" outlineLevel="1">
      <c r="C36" s="24" t="s">
        <v>36</v>
      </c>
      <c r="D36" s="26" t="s">
        <v>29</v>
      </c>
      <c r="F36" s="34"/>
      <c r="G36" s="21">
        <f t="shared" si="0"/>
        <v>1</v>
      </c>
    </row>
    <row r="37" spans="3:7" ht="25.5" hidden="1" outlineLevel="1">
      <c r="C37" s="24" t="s">
        <v>37</v>
      </c>
      <c r="D37" s="26" t="s">
        <v>151</v>
      </c>
      <c r="F37" s="34"/>
      <c r="G37" s="21">
        <f t="shared" si="0"/>
        <v>1</v>
      </c>
    </row>
    <row r="38" ht="12.75" hidden="1" outlineLevel="1"/>
    <row r="39" spans="3:7" ht="12.75" hidden="1" outlineLevel="1">
      <c r="C39" s="18" t="s">
        <v>129</v>
      </c>
      <c r="D39" s="19" t="s">
        <v>30</v>
      </c>
      <c r="F39" s="1" t="str">
        <f>IF(G39="VIDE","Remplir Questionnaire",IF(G39&gt;=0.75,"Satisfait",IF(G39&gt;=0.5,"Plutôt Satisfait","A améliorer")))</f>
        <v>Remplir Questionnaire</v>
      </c>
      <c r="G39" s="4" t="str">
        <f>IF(MAX(G40:G48)=1,"VIDE",COUNTIF(G40:G48,"=2")/COUNTIF(G40:G48,"&lt;4"))</f>
        <v>VIDE</v>
      </c>
    </row>
    <row r="40" spans="3:7" ht="25.5" hidden="1" outlineLevel="1">
      <c r="C40" s="18" t="s">
        <v>7</v>
      </c>
      <c r="D40" s="20" t="s">
        <v>152</v>
      </c>
      <c r="F40" s="34"/>
      <c r="G40" s="21">
        <f aca="true" t="shared" si="1" ref="G40:G48">IF(F40="",1,IF(F40="OUI",2,IF(F40="NON",3,4)))</f>
        <v>1</v>
      </c>
    </row>
    <row r="41" spans="3:7" ht="12.75" hidden="1" outlineLevel="1">
      <c r="C41" s="18" t="s">
        <v>8</v>
      </c>
      <c r="D41" s="20" t="s">
        <v>38</v>
      </c>
      <c r="F41" s="34"/>
      <c r="G41" s="21">
        <f t="shared" si="1"/>
        <v>1</v>
      </c>
    </row>
    <row r="42" spans="3:7" ht="12.75" hidden="1" outlineLevel="1">
      <c r="C42" s="18" t="s">
        <v>9</v>
      </c>
      <c r="D42" s="20" t="s">
        <v>39</v>
      </c>
      <c r="F42" s="34"/>
      <c r="G42" s="21">
        <f t="shared" si="1"/>
        <v>1</v>
      </c>
    </row>
    <row r="43" spans="3:7" ht="12.75" hidden="1" outlineLevel="1">
      <c r="C43" s="18" t="s">
        <v>10</v>
      </c>
      <c r="D43" s="20" t="s">
        <v>40</v>
      </c>
      <c r="F43" s="34"/>
      <c r="G43" s="21">
        <f t="shared" si="1"/>
        <v>1</v>
      </c>
    </row>
    <row r="44" spans="3:7" ht="25.5" hidden="1" outlineLevel="1">
      <c r="C44" s="18" t="s">
        <v>11</v>
      </c>
      <c r="D44" s="20" t="s">
        <v>41</v>
      </c>
      <c r="F44" s="34"/>
      <c r="G44" s="21">
        <f t="shared" si="1"/>
        <v>1</v>
      </c>
    </row>
    <row r="45" spans="3:7" ht="25.5" hidden="1" outlineLevel="1">
      <c r="C45" s="18" t="s">
        <v>31</v>
      </c>
      <c r="D45" s="20" t="s">
        <v>42</v>
      </c>
      <c r="F45" s="34"/>
      <c r="G45" s="21">
        <f t="shared" si="1"/>
        <v>1</v>
      </c>
    </row>
    <row r="46" spans="3:7" ht="25.5" hidden="1" outlineLevel="1">
      <c r="C46" s="18" t="s">
        <v>32</v>
      </c>
      <c r="D46" s="20" t="s">
        <v>43</v>
      </c>
      <c r="F46" s="34"/>
      <c r="G46" s="21">
        <f t="shared" si="1"/>
        <v>1</v>
      </c>
    </row>
    <row r="47" spans="3:7" ht="12.75" hidden="1" outlineLevel="1">
      <c r="C47" s="18" t="s">
        <v>33</v>
      </c>
      <c r="D47" s="20" t="s">
        <v>44</v>
      </c>
      <c r="F47" s="34"/>
      <c r="G47" s="21">
        <f t="shared" si="1"/>
        <v>1</v>
      </c>
    </row>
    <row r="48" spans="3:7" ht="25.5" hidden="1" outlineLevel="1">
      <c r="C48" s="18" t="s">
        <v>34</v>
      </c>
      <c r="D48" s="20" t="s">
        <v>45</v>
      </c>
      <c r="F48" s="34"/>
      <c r="G48" s="21">
        <f t="shared" si="1"/>
        <v>1</v>
      </c>
    </row>
    <row r="49" ht="13.5" collapsed="1" thickBot="1"/>
    <row r="50" spans="2:7" ht="13.5" thickBot="1">
      <c r="B50" s="11">
        <v>6.3</v>
      </c>
      <c r="C50" s="27"/>
      <c r="D50" s="13" t="s">
        <v>48</v>
      </c>
      <c r="F50" s="1" t="str">
        <f>IF(G50="VIDE","Remplir Questionnaire",IF(G50&gt;=0.75,"Satisfait",IF(G50&gt;=0.5,"Plutôt Satisfait","A améliorer")))</f>
        <v>Remplir Questionnaire</v>
      </c>
      <c r="G50" s="4" t="str">
        <f>IF(MAX(G52:G56)=1,"VIDE",COUNTIF(G52:G56,"=2")/COUNTIF(G52:G56,"&lt;4"))</f>
        <v>VIDE</v>
      </c>
    </row>
    <row r="51" spans="2:4" ht="12.75" hidden="1" outlineLevel="1">
      <c r="B51" s="14"/>
      <c r="C51" s="28"/>
      <c r="D51" s="29"/>
    </row>
    <row r="52" spans="3:7" ht="25.5" hidden="1" outlineLevel="1">
      <c r="C52" s="24" t="s">
        <v>54</v>
      </c>
      <c r="D52" s="26" t="s">
        <v>153</v>
      </c>
      <c r="F52" s="34"/>
      <c r="G52" s="21">
        <f>IF(F52="",1,IF(F52="OUI",2,IF(F52="NON",3,4)))</f>
        <v>1</v>
      </c>
    </row>
    <row r="53" spans="3:7" ht="12.75" hidden="1" outlineLevel="1">
      <c r="C53" s="24" t="s">
        <v>55</v>
      </c>
      <c r="D53" s="26" t="s">
        <v>49</v>
      </c>
      <c r="F53" s="34"/>
      <c r="G53" s="21">
        <f>IF(F53="",1,IF(F53="OUI",2,IF(F53="NON",3,4)))</f>
        <v>1</v>
      </c>
    </row>
    <row r="54" spans="3:7" ht="25.5" hidden="1" outlineLevel="1">
      <c r="C54" s="24" t="s">
        <v>56</v>
      </c>
      <c r="D54" s="26" t="s">
        <v>154</v>
      </c>
      <c r="F54" s="34"/>
      <c r="G54" s="21">
        <f>IF(F54="",1,IF(F54="OUI",2,IF(F54="NON",3,4)))</f>
        <v>1</v>
      </c>
    </row>
    <row r="55" spans="3:7" ht="25.5" hidden="1" outlineLevel="1">
      <c r="C55" s="24" t="s">
        <v>57</v>
      </c>
      <c r="D55" s="26" t="s">
        <v>50</v>
      </c>
      <c r="F55" s="34"/>
      <c r="G55" s="21">
        <f>IF(F55="",1,IF(F55="OUI",2,IF(F55="NON",3,4)))</f>
        <v>1</v>
      </c>
    </row>
    <row r="56" spans="3:7" ht="38.25" hidden="1" outlineLevel="1">
      <c r="C56" s="24" t="s">
        <v>58</v>
      </c>
      <c r="D56" s="26" t="s">
        <v>155</v>
      </c>
      <c r="F56" s="34"/>
      <c r="G56" s="21">
        <f>IF(F56="",1,IF(F56="OUI",2,IF(F56="NON",3,4)))</f>
        <v>1</v>
      </c>
    </row>
    <row r="57" ht="13.5" collapsed="1" thickBot="1"/>
    <row r="58" spans="2:7" ht="13.5" thickBot="1">
      <c r="B58" s="30">
        <v>6.4</v>
      </c>
      <c r="C58" s="31"/>
      <c r="D58" s="13" t="s">
        <v>130</v>
      </c>
      <c r="F58" s="1" t="str">
        <f>IF(G58="VIDE","Remplir Questionnaire",IF(G58&gt;=0.75,"Satisfait",IF(G58&gt;=0.5,"Plutôt Satisfait","A améliorer")))</f>
        <v>Remplir Questionnaire</v>
      </c>
      <c r="G58" s="4" t="str">
        <f>IF(SUM(G60,G70,G74)&gt;0,AVERAGE(G60,G70,G74),"VIDE")</f>
        <v>VIDE</v>
      </c>
    </row>
    <row r="59" spans="2:4" ht="12.75" hidden="1" outlineLevel="1">
      <c r="B59" s="32"/>
      <c r="C59" s="14"/>
      <c r="D59" s="29"/>
    </row>
    <row r="60" spans="3:7" ht="12.75" hidden="1" outlineLevel="1">
      <c r="C60" s="18" t="s">
        <v>132</v>
      </c>
      <c r="D60" s="19" t="s">
        <v>95</v>
      </c>
      <c r="F60" s="1" t="str">
        <f>IF(G60="VIDE","Remplir Questionnaire",IF(G60&gt;=0.75,"Satisfait",IF(G60&gt;=0.5,"Plutôt Satisfait","A améliorer")))</f>
        <v>Remplir Questionnaire</v>
      </c>
      <c r="G60" s="4" t="str">
        <f>IF(MAX(G61:G68)=1,"VIDE",COUNTIF(G61:G68,"=2")/COUNTIF(G61:G68,"&lt;4"))</f>
        <v>VIDE</v>
      </c>
    </row>
    <row r="61" spans="3:7" ht="12.75" hidden="1" outlineLevel="1">
      <c r="C61" s="18" t="s">
        <v>54</v>
      </c>
      <c r="D61" s="20" t="s">
        <v>51</v>
      </c>
      <c r="F61" s="34"/>
      <c r="G61" s="21">
        <f aca="true" t="shared" si="2" ref="G61:G68">IF(F61="",1,IF(F61="OUI",2,IF(F61="NON",3,4)))</f>
        <v>1</v>
      </c>
    </row>
    <row r="62" spans="3:7" ht="12.75" hidden="1" outlineLevel="1">
      <c r="C62" s="18" t="s">
        <v>55</v>
      </c>
      <c r="D62" s="20" t="s">
        <v>59</v>
      </c>
      <c r="F62" s="34"/>
      <c r="G62" s="21">
        <f t="shared" si="2"/>
        <v>1</v>
      </c>
    </row>
    <row r="63" spans="3:7" ht="25.5" hidden="1" outlineLevel="1">
      <c r="C63" s="18" t="s">
        <v>56</v>
      </c>
      <c r="D63" s="20" t="s">
        <v>52</v>
      </c>
      <c r="F63" s="34"/>
      <c r="G63" s="21">
        <f t="shared" si="2"/>
        <v>1</v>
      </c>
    </row>
    <row r="64" spans="3:7" ht="12.75" hidden="1" outlineLevel="1">
      <c r="C64" s="18" t="s">
        <v>57</v>
      </c>
      <c r="D64" s="20" t="s">
        <v>53</v>
      </c>
      <c r="F64" s="34"/>
      <c r="G64" s="21">
        <f t="shared" si="2"/>
        <v>1</v>
      </c>
    </row>
    <row r="65" spans="3:7" ht="76.5" hidden="1" outlineLevel="1">
      <c r="C65" s="18" t="s">
        <v>58</v>
      </c>
      <c r="D65" s="20" t="s">
        <v>156</v>
      </c>
      <c r="F65" s="34"/>
      <c r="G65" s="21">
        <f t="shared" si="2"/>
        <v>1</v>
      </c>
    </row>
    <row r="66" spans="3:7" ht="38.25" hidden="1" outlineLevel="1">
      <c r="C66" s="18" t="s">
        <v>31</v>
      </c>
      <c r="D66" s="20" t="s">
        <v>157</v>
      </c>
      <c r="F66" s="34"/>
      <c r="G66" s="21">
        <f t="shared" si="2"/>
        <v>1</v>
      </c>
    </row>
    <row r="67" spans="3:7" ht="12.75" hidden="1" outlineLevel="1">
      <c r="C67" s="18" t="s">
        <v>32</v>
      </c>
      <c r="D67" s="20" t="s">
        <v>158</v>
      </c>
      <c r="F67" s="34"/>
      <c r="G67" s="21">
        <f t="shared" si="2"/>
        <v>1</v>
      </c>
    </row>
    <row r="68" spans="3:7" ht="12.75" hidden="1" outlineLevel="1">
      <c r="C68" s="18" t="s">
        <v>33</v>
      </c>
      <c r="D68" s="20" t="s">
        <v>60</v>
      </c>
      <c r="F68" s="34"/>
      <c r="G68" s="21">
        <f t="shared" si="2"/>
        <v>1</v>
      </c>
    </row>
    <row r="69" ht="12.75" hidden="1" outlineLevel="1"/>
    <row r="70" spans="3:7" ht="12.75" hidden="1" outlineLevel="1">
      <c r="C70" s="24" t="s">
        <v>133</v>
      </c>
      <c r="D70" s="25" t="s">
        <v>94</v>
      </c>
      <c r="F70" s="1" t="str">
        <f>IF(G70="VIDE","Remplir Questionnaire",IF(G70&gt;=0.75,"Satisfait",IF(G70&gt;=0.5,"Plutôt Satisfait","A améliorer")))</f>
        <v>Remplir Questionnaire</v>
      </c>
      <c r="G70" s="4" t="str">
        <f>IF(MAX(G71:G72)=1,"VIDE",COUNTIF(G71:G72,"=2")/COUNTIF(G71:G72,"&lt;4"))</f>
        <v>VIDE</v>
      </c>
    </row>
    <row r="71" spans="3:7" ht="25.5" hidden="1" outlineLevel="1">
      <c r="C71" s="24" t="s">
        <v>54</v>
      </c>
      <c r="D71" s="26" t="s">
        <v>61</v>
      </c>
      <c r="F71" s="34"/>
      <c r="G71" s="21">
        <f>IF(F71="",1,IF(F71="OUI",2,IF(F71="NON",3,4)))</f>
        <v>1</v>
      </c>
    </row>
    <row r="72" spans="3:7" ht="38.25" hidden="1" outlineLevel="1">
      <c r="C72" s="24" t="s">
        <v>55</v>
      </c>
      <c r="D72" s="26" t="s">
        <v>159</v>
      </c>
      <c r="F72" s="34"/>
      <c r="G72" s="21">
        <f>IF(F72="",1,IF(F72="OUI",2,IF(F72="NON",3,4)))</f>
        <v>1</v>
      </c>
    </row>
    <row r="73" ht="12.75" hidden="1" outlineLevel="1">
      <c r="F73" s="3"/>
    </row>
    <row r="74" spans="3:7" ht="12.75" hidden="1" outlineLevel="1">
      <c r="C74" s="18" t="s">
        <v>134</v>
      </c>
      <c r="D74" s="19" t="s">
        <v>93</v>
      </c>
      <c r="F74" s="1" t="str">
        <f>IF(G74="VIDE","Remplir Questionnaire",IF(G74&gt;=0.75,"Satisfait",IF(G74&gt;=0.5,"Plutôt Satisfait","A améliorer")))</f>
        <v>Remplir Questionnaire</v>
      </c>
      <c r="G74" s="4" t="str">
        <f>IF(MAX(G75:G78)=1,"VIDE",COUNTIF(G75:G78,"=2")/COUNTIF(G75:G78,"&lt;4"))</f>
        <v>VIDE</v>
      </c>
    </row>
    <row r="75" spans="3:7" ht="25.5" hidden="1" outlineLevel="1">
      <c r="C75" s="18" t="s">
        <v>54</v>
      </c>
      <c r="D75" s="20" t="s">
        <v>62</v>
      </c>
      <c r="F75" s="34"/>
      <c r="G75" s="21">
        <f>IF(F75="",1,IF(F75="OUI",2,IF(F75="NON",3,4)))</f>
        <v>1</v>
      </c>
    </row>
    <row r="76" spans="3:7" ht="25.5" hidden="1" outlineLevel="1">
      <c r="C76" s="18" t="s">
        <v>55</v>
      </c>
      <c r="D76" s="20" t="s">
        <v>63</v>
      </c>
      <c r="F76" s="34"/>
      <c r="G76" s="21">
        <f>IF(F76="",1,IF(F76="OUI",2,IF(F76="NON",3,4)))</f>
        <v>1</v>
      </c>
    </row>
    <row r="77" spans="3:7" ht="25.5" hidden="1" outlineLevel="1">
      <c r="C77" s="18" t="s">
        <v>56</v>
      </c>
      <c r="D77" s="20" t="s">
        <v>160</v>
      </c>
      <c r="F77" s="34"/>
      <c r="G77" s="21">
        <f>IF(F77="",1,IF(F77="OUI",2,IF(F77="NON",3,4)))</f>
        <v>1</v>
      </c>
    </row>
    <row r="78" spans="3:7" ht="25.5" hidden="1" outlineLevel="1">
      <c r="C78" s="18" t="s">
        <v>57</v>
      </c>
      <c r="D78" s="20" t="s">
        <v>64</v>
      </c>
      <c r="F78" s="34"/>
      <c r="G78" s="21">
        <f>IF(F78="",1,IF(F78="OUI",2,IF(F78="NON",3,4)))</f>
        <v>1</v>
      </c>
    </row>
    <row r="79" ht="13.5" collapsed="1" thickBot="1"/>
    <row r="80" spans="2:7" ht="13.5" thickBot="1">
      <c r="B80" s="11">
        <v>6.5</v>
      </c>
      <c r="C80" s="27"/>
      <c r="D80" s="13" t="s">
        <v>131</v>
      </c>
      <c r="F80" s="1" t="str">
        <f>IF(G80="VIDE","Remplir Questionnaire",IF(G80&gt;=0.75,"Satisfait",IF(G80&gt;=0.5,"Plutôt Satisfait","A améliorer")))</f>
        <v>Remplir Questionnaire</v>
      </c>
      <c r="G80" s="4" t="str">
        <f>IF(SUM(G82,G89,G98,G102,G108,G121,G115)&gt;0,AVERAGE(G82,G89,G98,G102,G108,G121,G115),"VIDE")</f>
        <v>VIDE</v>
      </c>
    </row>
    <row r="81" ht="12.75" hidden="1" outlineLevel="1"/>
    <row r="82" spans="3:7" ht="12.75" hidden="1" outlineLevel="1">
      <c r="C82" s="24" t="s">
        <v>135</v>
      </c>
      <c r="D82" s="25" t="s">
        <v>92</v>
      </c>
      <c r="F82" s="1" t="str">
        <f>IF(G82="VIDE","Remplir Questionnaire",IF(G82&gt;=0.75,"Satisfait",IF(G82&gt;=0.5,"Plutôt Satisfait","A améliorer")))</f>
        <v>Remplir Questionnaire</v>
      </c>
      <c r="G82" s="4" t="str">
        <f>IF(MAX(G83:G87)=1,"VIDE",COUNTIF(G83:G87,"=2")/COUNTIF(G83:G87,"&lt;4"))</f>
        <v>VIDE</v>
      </c>
    </row>
    <row r="83" spans="3:7" ht="25.5" hidden="1" outlineLevel="1">
      <c r="C83" s="24" t="s">
        <v>54</v>
      </c>
      <c r="D83" s="26" t="s">
        <v>65</v>
      </c>
      <c r="F83" s="34"/>
      <c r="G83" s="21">
        <f>IF(F83="",1,IF(F83="OUI",2,IF(F83="NON",3,4)))</f>
        <v>1</v>
      </c>
    </row>
    <row r="84" spans="3:7" ht="12.75" hidden="1" outlineLevel="1">
      <c r="C84" s="24" t="s">
        <v>55</v>
      </c>
      <c r="D84" s="26" t="s">
        <v>66</v>
      </c>
      <c r="F84" s="34"/>
      <c r="G84" s="21">
        <f>IF(F84="",1,IF(F84="OUI",2,IF(F84="NON",3,4)))</f>
        <v>1</v>
      </c>
    </row>
    <row r="85" spans="3:7" ht="25.5" hidden="1" outlineLevel="1">
      <c r="C85" s="24" t="s">
        <v>56</v>
      </c>
      <c r="D85" s="26" t="s">
        <v>67</v>
      </c>
      <c r="F85" s="34"/>
      <c r="G85" s="21">
        <f>IF(F85="",1,IF(F85="OUI",2,IF(F85="NON",3,4)))</f>
        <v>1</v>
      </c>
    </row>
    <row r="86" spans="3:7" ht="12.75" hidden="1" outlineLevel="1">
      <c r="C86" s="24" t="s">
        <v>57</v>
      </c>
      <c r="D86" s="26" t="s">
        <v>68</v>
      </c>
      <c r="F86" s="34"/>
      <c r="G86" s="21">
        <f>IF(F86="",1,IF(F86="OUI",2,IF(F86="NON",3,4)))</f>
        <v>1</v>
      </c>
    </row>
    <row r="87" spans="3:7" ht="12.75" hidden="1" outlineLevel="1">
      <c r="C87" s="24" t="s">
        <v>58</v>
      </c>
      <c r="D87" s="26" t="s">
        <v>161</v>
      </c>
      <c r="F87" s="34"/>
      <c r="G87" s="21">
        <f>IF(F87="",1,IF(F87="OUI",2,IF(F87="NON",3,4)))</f>
        <v>1</v>
      </c>
    </row>
    <row r="88" ht="12.75" hidden="1" outlineLevel="1"/>
    <row r="89" spans="3:7" ht="12.75" hidden="1" outlineLevel="1">
      <c r="C89" s="18" t="s">
        <v>136</v>
      </c>
      <c r="D89" s="19" t="s">
        <v>91</v>
      </c>
      <c r="F89" s="1" t="str">
        <f>IF(G89="VIDE","Remplir Questionnaire",IF(G89&gt;=0.75,"Satisfait",IF(G89&gt;=0.5,"Plutôt Satisfait","A améliorer")))</f>
        <v>Remplir Questionnaire</v>
      </c>
      <c r="G89" s="4" t="str">
        <f>IF(MAX(G90:G96)=1,"VIDE",COUNTIF(G90:G96,"=2")/COUNTIF(G90:G96,"&lt;4"))</f>
        <v>VIDE</v>
      </c>
    </row>
    <row r="90" spans="3:7" ht="25.5" hidden="1" outlineLevel="1">
      <c r="C90" s="18" t="s">
        <v>54</v>
      </c>
      <c r="D90" s="20" t="s">
        <v>69</v>
      </c>
      <c r="F90" s="34"/>
      <c r="G90" s="21">
        <f aca="true" t="shared" si="3" ref="G90:G96">IF(F90="",1,IF(F90="OUI",2,IF(F90="NON",3,4)))</f>
        <v>1</v>
      </c>
    </row>
    <row r="91" spans="3:7" ht="25.5" hidden="1" outlineLevel="1">
      <c r="C91" s="18" t="s">
        <v>55</v>
      </c>
      <c r="D91" s="20" t="s">
        <v>162</v>
      </c>
      <c r="F91" s="34"/>
      <c r="G91" s="21">
        <f t="shared" si="3"/>
        <v>1</v>
      </c>
    </row>
    <row r="92" spans="3:7" ht="25.5" hidden="1" outlineLevel="1">
      <c r="C92" s="18" t="s">
        <v>56</v>
      </c>
      <c r="D92" s="20" t="s">
        <v>70</v>
      </c>
      <c r="F92" s="34"/>
      <c r="G92" s="21">
        <f t="shared" si="3"/>
        <v>1</v>
      </c>
    </row>
    <row r="93" spans="3:7" ht="25.5" hidden="1" outlineLevel="1">
      <c r="C93" s="18" t="s">
        <v>57</v>
      </c>
      <c r="D93" s="20" t="s">
        <v>71</v>
      </c>
      <c r="F93" s="34"/>
      <c r="G93" s="21">
        <f t="shared" si="3"/>
        <v>1</v>
      </c>
    </row>
    <row r="94" spans="3:7" ht="38.25" hidden="1" outlineLevel="1">
      <c r="C94" s="18" t="s">
        <v>58</v>
      </c>
      <c r="D94" s="20" t="s">
        <v>170</v>
      </c>
      <c r="F94" s="34"/>
      <c r="G94" s="21">
        <f t="shared" si="3"/>
        <v>1</v>
      </c>
    </row>
    <row r="95" spans="3:7" ht="38.25" hidden="1" outlineLevel="1">
      <c r="C95" s="18" t="s">
        <v>31</v>
      </c>
      <c r="D95" s="20" t="s">
        <v>72</v>
      </c>
      <c r="F95" s="34"/>
      <c r="G95" s="21">
        <f t="shared" si="3"/>
        <v>1</v>
      </c>
    </row>
    <row r="96" spans="3:7" ht="38.25" hidden="1" outlineLevel="1">
      <c r="C96" s="18" t="s">
        <v>32</v>
      </c>
      <c r="D96" s="20" t="s">
        <v>73</v>
      </c>
      <c r="F96" s="34"/>
      <c r="G96" s="21">
        <f t="shared" si="3"/>
        <v>1</v>
      </c>
    </row>
    <row r="97" ht="12.75" hidden="1" outlineLevel="1"/>
    <row r="98" spans="3:7" ht="12.75" hidden="1" outlineLevel="1">
      <c r="C98" s="24" t="s">
        <v>137</v>
      </c>
      <c r="D98" s="25" t="s">
        <v>74</v>
      </c>
      <c r="F98" s="1" t="str">
        <f>IF(G98="VIDE","Remplir Questionnaire",IF(G98&gt;=0.75,"Satisfait",IF(G98&gt;=0.5,"Plutôt Satisfait","A améliorer")))</f>
        <v>Remplir Questionnaire</v>
      </c>
      <c r="G98" s="4" t="str">
        <f>IF(MAX(G99:G100)=1,"VIDE",COUNTIF(G99:G100,"=2")/COUNTIF(G99:G100,"&lt;4"))</f>
        <v>VIDE</v>
      </c>
    </row>
    <row r="99" spans="3:7" ht="25.5" hidden="1" outlineLevel="1">
      <c r="C99" s="24" t="s">
        <v>54</v>
      </c>
      <c r="D99" s="26" t="s">
        <v>163</v>
      </c>
      <c r="F99" s="34"/>
      <c r="G99" s="21">
        <f>IF(F99="",1,IF(F99="OUI",2,IF(F99="NON",3,4)))</f>
        <v>1</v>
      </c>
    </row>
    <row r="100" spans="3:7" ht="63.75" hidden="1" outlineLevel="1">
      <c r="C100" s="24" t="s">
        <v>55</v>
      </c>
      <c r="D100" s="26" t="s">
        <v>75</v>
      </c>
      <c r="F100" s="34"/>
      <c r="G100" s="21">
        <f>IF(F100="",1,IF(F100="OUI",2,IF(F100="NON",3,4)))</f>
        <v>1</v>
      </c>
    </row>
    <row r="101" ht="12.75" hidden="1" outlineLevel="1"/>
    <row r="102" spans="3:7" ht="12.75" hidden="1" outlineLevel="1">
      <c r="C102" s="18" t="s">
        <v>138</v>
      </c>
      <c r="D102" s="19" t="s">
        <v>90</v>
      </c>
      <c r="F102" s="1" t="str">
        <f>IF(G102="VIDE","Remplir Questionnaire",IF(G102&gt;=0.75,"Satisfait",IF(G102&gt;=0.5,"Plutôt Satisfait","A améliorer")))</f>
        <v>Remplir Questionnaire</v>
      </c>
      <c r="G102" s="4" t="str">
        <f>IF(MAX(G103:G106)=1,"VIDE",COUNTIF(G103:G106,"=2")/COUNTIF(G103:G106,"&lt;4"))</f>
        <v>VIDE</v>
      </c>
    </row>
    <row r="103" spans="3:7" ht="25.5" hidden="1" outlineLevel="1">
      <c r="C103" s="18" t="s">
        <v>54</v>
      </c>
      <c r="D103" s="20" t="s">
        <v>164</v>
      </c>
      <c r="F103" s="34"/>
      <c r="G103" s="21">
        <f>IF(F103="",1,IF(F103="OUI",2,IF(F103="NON",3,4)))</f>
        <v>1</v>
      </c>
    </row>
    <row r="104" spans="3:7" ht="12.75" hidden="1" outlineLevel="1">
      <c r="C104" s="18" t="s">
        <v>55</v>
      </c>
      <c r="D104" s="20" t="s">
        <v>76</v>
      </c>
      <c r="F104" s="34"/>
      <c r="G104" s="21">
        <f>IF(F104="",1,IF(F104="OUI",2,IF(F104="NON",3,4)))</f>
        <v>1</v>
      </c>
    </row>
    <row r="105" spans="3:7" ht="12.75" hidden="1" outlineLevel="1">
      <c r="C105" s="18" t="s">
        <v>56</v>
      </c>
      <c r="D105" s="20" t="s">
        <v>77</v>
      </c>
      <c r="F105" s="34"/>
      <c r="G105" s="21">
        <f>IF(F105="",1,IF(F105="OUI",2,IF(F105="NON",3,4)))</f>
        <v>1</v>
      </c>
    </row>
    <row r="106" spans="3:7" ht="12.75" hidden="1" outlineLevel="1">
      <c r="C106" s="18" t="s">
        <v>57</v>
      </c>
      <c r="D106" s="20" t="s">
        <v>78</v>
      </c>
      <c r="F106" s="34"/>
      <c r="G106" s="21">
        <f>IF(F106="",1,IF(F106="OUI",2,IF(F106="NON",3,4)))</f>
        <v>1</v>
      </c>
    </row>
    <row r="107" ht="12.75" hidden="1" outlineLevel="1"/>
    <row r="108" spans="3:7" ht="12.75" hidden="1" outlineLevel="1">
      <c r="C108" s="24" t="s">
        <v>139</v>
      </c>
      <c r="D108" s="25" t="s">
        <v>89</v>
      </c>
      <c r="F108" s="1" t="str">
        <f>IF(G108="VIDE","Remplir Questionnaire",IF(G108&gt;=0.75,"Satisfait",IF(G108&gt;=0.5,"Plutôt Satisfait","A améliorer")))</f>
        <v>Remplir Questionnaire</v>
      </c>
      <c r="G108" s="4" t="str">
        <f>IF(MAX(G109:G113)=1,"VIDE",COUNTIF(G109:G113,"=2")/COUNTIF(G109:G113,"&lt;4"))</f>
        <v>VIDE</v>
      </c>
    </row>
    <row r="109" spans="3:7" ht="25.5" hidden="1" outlineLevel="1">
      <c r="C109" s="24" t="s">
        <v>82</v>
      </c>
      <c r="D109" s="26" t="s">
        <v>79</v>
      </c>
      <c r="F109" s="34"/>
      <c r="G109" s="21">
        <f>IF(F109="",1,IF(F109="OUI",2,IF(F109="NON",3,4)))</f>
        <v>1</v>
      </c>
    </row>
    <row r="110" spans="3:7" ht="12.75" hidden="1" outlineLevel="1">
      <c r="C110" s="24" t="s">
        <v>55</v>
      </c>
      <c r="D110" s="26" t="s">
        <v>80</v>
      </c>
      <c r="F110" s="34"/>
      <c r="G110" s="21">
        <f>IF(F110="",1,IF(F110="OUI",2,IF(F110="NON",3,4)))</f>
        <v>1</v>
      </c>
    </row>
    <row r="111" spans="3:7" ht="25.5" hidden="1" outlineLevel="1">
      <c r="C111" s="24" t="s">
        <v>56</v>
      </c>
      <c r="D111" s="26" t="s">
        <v>165</v>
      </c>
      <c r="F111" s="34"/>
      <c r="G111" s="21">
        <f>IF(F111="",1,IF(F111="OUI",2,IF(F111="NON",3,4)))</f>
        <v>1</v>
      </c>
    </row>
    <row r="112" spans="3:7" ht="25.5" hidden="1" outlineLevel="1">
      <c r="C112" s="24" t="s">
        <v>57</v>
      </c>
      <c r="D112" s="26" t="s">
        <v>166</v>
      </c>
      <c r="F112" s="34"/>
      <c r="G112" s="21">
        <f>IF(F112="",1,IF(F112="OUI",2,IF(F112="NON",3,4)))</f>
        <v>1</v>
      </c>
    </row>
    <row r="113" spans="3:7" ht="12.75" hidden="1" outlineLevel="1">
      <c r="C113" s="24" t="s">
        <v>58</v>
      </c>
      <c r="D113" s="26" t="s">
        <v>81</v>
      </c>
      <c r="F113" s="34"/>
      <c r="G113" s="21">
        <f>IF(F113="",1,IF(F113="OUI",2,IF(F113="NON",3,4)))</f>
        <v>1</v>
      </c>
    </row>
    <row r="114" ht="12.75" hidden="1" outlineLevel="1"/>
    <row r="115" spans="3:7" ht="12.75" hidden="1" outlineLevel="1">
      <c r="C115" s="18" t="s">
        <v>140</v>
      </c>
      <c r="D115" s="19" t="s">
        <v>88</v>
      </c>
      <c r="F115" s="1" t="str">
        <f>IF(G115="VIDE","Remplir Questionnaire",IF(G115&gt;=0.75,"Satisfait",IF(G115&gt;=0.5,"Plutôt Satisfait","A améliorer")))</f>
        <v>Remplir Questionnaire</v>
      </c>
      <c r="G115" s="4" t="str">
        <f>IF(MAX(G116:G119)=1,"VIDE",COUNTIF(G116:G119,"=2")/COUNTIF(G116:G119,"&lt;4"))</f>
        <v>VIDE</v>
      </c>
    </row>
    <row r="116" spans="3:7" ht="38.25" hidden="1" outlineLevel="1">
      <c r="C116" s="18" t="s">
        <v>54</v>
      </c>
      <c r="D116" s="20" t="s">
        <v>83</v>
      </c>
      <c r="F116" s="34"/>
      <c r="G116" s="21">
        <f>IF(F116="",1,IF(F116="OUI",2,IF(F116="NON",3,4)))</f>
        <v>1</v>
      </c>
    </row>
    <row r="117" spans="3:7" ht="25.5" hidden="1" outlineLevel="1">
      <c r="C117" s="18" t="s">
        <v>55</v>
      </c>
      <c r="D117" s="20" t="s">
        <v>84</v>
      </c>
      <c r="F117" s="34"/>
      <c r="G117" s="21">
        <f>IF(F117="",1,IF(F117="OUI",2,IF(F117="NON",3,4)))</f>
        <v>1</v>
      </c>
    </row>
    <row r="118" spans="3:7" ht="25.5" hidden="1" outlineLevel="1">
      <c r="C118" s="18" t="s">
        <v>56</v>
      </c>
      <c r="D118" s="20" t="s">
        <v>85</v>
      </c>
      <c r="F118" s="34"/>
      <c r="G118" s="21">
        <f>IF(F118="",1,IF(F118="OUI",2,IF(F118="NON",3,4)))</f>
        <v>1</v>
      </c>
    </row>
    <row r="119" spans="3:7" ht="25.5" hidden="1" outlineLevel="1">
      <c r="C119" s="18" t="s">
        <v>57</v>
      </c>
      <c r="D119" s="20" t="s">
        <v>86</v>
      </c>
      <c r="F119" s="34"/>
      <c r="G119" s="21">
        <f>IF(F119="",1,IF(F119="OUI",2,IF(F119="NON",3,4)))</f>
        <v>1</v>
      </c>
    </row>
    <row r="120" ht="12.75" hidden="1" outlineLevel="1"/>
    <row r="121" spans="3:7" ht="12.75" hidden="1" outlineLevel="1">
      <c r="C121" s="24" t="s">
        <v>141</v>
      </c>
      <c r="D121" s="25" t="s">
        <v>87</v>
      </c>
      <c r="F121" s="1" t="str">
        <f>IF(G121="VIDE","Remplir Questionnaire",IF(G121&gt;=0.75,"Satisfait",IF(G121&gt;=0.5,"Plutôt Satisfait","A améliorer")))</f>
        <v>Remplir Questionnaire</v>
      </c>
      <c r="G121" s="4" t="str">
        <f>IF(MAX(G122:G129)=1,"VIDE",COUNTIF(G122:G129,"=2")/COUNTIF(G122:G129,"&lt;4"))</f>
        <v>VIDE</v>
      </c>
    </row>
    <row r="122" spans="3:7" ht="25.5" hidden="1" outlineLevel="1">
      <c r="C122" s="24" t="s">
        <v>54</v>
      </c>
      <c r="D122" s="26" t="s">
        <v>98</v>
      </c>
      <c r="F122" s="34"/>
      <c r="G122" s="21">
        <f aca="true" t="shared" si="4" ref="G122:G129">IF(F122="",1,IF(F122="OUI",2,IF(F122="NON",3,4)))</f>
        <v>1</v>
      </c>
    </row>
    <row r="123" spans="3:7" ht="25.5" hidden="1" outlineLevel="1">
      <c r="C123" s="24" t="s">
        <v>104</v>
      </c>
      <c r="D123" s="26" t="s">
        <v>96</v>
      </c>
      <c r="F123" s="34"/>
      <c r="G123" s="21">
        <f t="shared" si="4"/>
        <v>1</v>
      </c>
    </row>
    <row r="124" spans="3:7" ht="25.5" hidden="1" outlineLevel="1">
      <c r="C124" s="24" t="s">
        <v>105</v>
      </c>
      <c r="D124" s="26" t="s">
        <v>97</v>
      </c>
      <c r="F124" s="34"/>
      <c r="G124" s="21">
        <f t="shared" si="4"/>
        <v>1</v>
      </c>
    </row>
    <row r="125" spans="3:7" ht="25.5" hidden="1" outlineLevel="1">
      <c r="C125" s="24" t="s">
        <v>106</v>
      </c>
      <c r="D125" s="26" t="s">
        <v>99</v>
      </c>
      <c r="F125" s="34"/>
      <c r="G125" s="21">
        <f t="shared" si="4"/>
        <v>1</v>
      </c>
    </row>
    <row r="126" spans="3:7" ht="12.75" hidden="1" outlineLevel="1">
      <c r="C126" s="24" t="s">
        <v>107</v>
      </c>
      <c r="D126" s="26" t="s">
        <v>100</v>
      </c>
      <c r="F126" s="34"/>
      <c r="G126" s="21">
        <f t="shared" si="4"/>
        <v>1</v>
      </c>
    </row>
    <row r="127" spans="3:7" ht="25.5" hidden="1" outlineLevel="1">
      <c r="C127" s="24" t="s">
        <v>31</v>
      </c>
      <c r="D127" s="26" t="s">
        <v>101</v>
      </c>
      <c r="F127" s="34"/>
      <c r="G127" s="21">
        <f t="shared" si="4"/>
        <v>1</v>
      </c>
    </row>
    <row r="128" spans="3:7" ht="12.75" hidden="1" outlineLevel="1">
      <c r="C128" s="24" t="s">
        <v>108</v>
      </c>
      <c r="D128" s="26" t="s">
        <v>102</v>
      </c>
      <c r="F128" s="34"/>
      <c r="G128" s="21">
        <f t="shared" si="4"/>
        <v>1</v>
      </c>
    </row>
    <row r="129" spans="3:7" ht="38.25" hidden="1" outlineLevel="1">
      <c r="C129" s="24" t="s">
        <v>109</v>
      </c>
      <c r="D129" s="26" t="s">
        <v>103</v>
      </c>
      <c r="F129" s="34"/>
      <c r="G129" s="21">
        <f t="shared" si="4"/>
        <v>1</v>
      </c>
    </row>
    <row r="130" ht="13.5" collapsed="1" thickBot="1"/>
    <row r="131" spans="2:7" ht="13.5" thickBot="1">
      <c r="B131" s="11">
        <v>6.6</v>
      </c>
      <c r="C131" s="27"/>
      <c r="D131" s="13" t="s">
        <v>110</v>
      </c>
      <c r="F131" s="1" t="str">
        <f>IF(G131="VIDE","Remplir Questionnaire",IF(G131&gt;=0.75,"Satisfait",IF(G131&gt;=0.5,"Plutôt Satisfait","A améliorer")))</f>
        <v>Remplir Questionnaire</v>
      </c>
      <c r="G131" s="4" t="str">
        <f>IF(SUM(G133,G139)&gt;0,AVERAGE(G133,G139),"VIDE")</f>
        <v>VIDE</v>
      </c>
    </row>
    <row r="132" ht="12.75" hidden="1" outlineLevel="1">
      <c r="D132" s="33"/>
    </row>
    <row r="133" spans="3:7" ht="12.75" hidden="1" outlineLevel="1">
      <c r="C133" s="18" t="s">
        <v>142</v>
      </c>
      <c r="D133" s="19" t="s">
        <v>111</v>
      </c>
      <c r="F133" s="1" t="str">
        <f>IF(G133="VIDE","Remplir Questionnaire",IF(G133&gt;=0.75,"Satisfait",IF(G133&gt;=0.5,"Plutôt Satisfait","A améliorer")))</f>
        <v>Remplir Questionnaire</v>
      </c>
      <c r="G133" s="4" t="str">
        <f>IF(MAX(G134:G137)=1,"VIDE",COUNTIF(G134:G137,"=2")/COUNTIF(G134:G137,"&lt;4"))</f>
        <v>VIDE</v>
      </c>
    </row>
    <row r="134" spans="3:7" ht="25.5" hidden="1" outlineLevel="1">
      <c r="C134" s="18" t="s">
        <v>54</v>
      </c>
      <c r="D134" s="20" t="s">
        <v>112</v>
      </c>
      <c r="F134" s="34"/>
      <c r="G134" s="21">
        <f>IF(F134="",1,IF(F134="OUI",2,IF(F134="NON",3,4)))</f>
        <v>1</v>
      </c>
    </row>
    <row r="135" spans="3:7" ht="12.75" hidden="1" outlineLevel="1">
      <c r="C135" s="18" t="s">
        <v>55</v>
      </c>
      <c r="D135" s="20" t="s">
        <v>113</v>
      </c>
      <c r="F135" s="34"/>
      <c r="G135" s="21">
        <f>IF(F135="",1,IF(F135="OUI",2,IF(F135="NON",3,4)))</f>
        <v>1</v>
      </c>
    </row>
    <row r="136" spans="3:7" ht="63.75" hidden="1" outlineLevel="1">
      <c r="C136" s="18" t="s">
        <v>56</v>
      </c>
      <c r="D136" s="20" t="s">
        <v>114</v>
      </c>
      <c r="F136" s="34"/>
      <c r="G136" s="21">
        <f>IF(F136="",1,IF(F136="OUI",2,IF(F136="NON",3,4)))</f>
        <v>1</v>
      </c>
    </row>
    <row r="137" spans="3:7" ht="76.5" hidden="1" outlineLevel="1">
      <c r="C137" s="18" t="s">
        <v>57</v>
      </c>
      <c r="D137" s="20" t="s">
        <v>167</v>
      </c>
      <c r="F137" s="34"/>
      <c r="G137" s="21">
        <f>IF(F137="",1,IF(F137="OUI",2,IF(F137="NON",3,4)))</f>
        <v>1</v>
      </c>
    </row>
    <row r="138" ht="12.75" hidden="1" outlineLevel="1"/>
    <row r="139" spans="3:7" ht="12.75" hidden="1" outlineLevel="1">
      <c r="C139" s="24" t="s">
        <v>143</v>
      </c>
      <c r="D139" s="25" t="s">
        <v>120</v>
      </c>
      <c r="F139" s="1" t="str">
        <f>IF(G139="VIDE","Remplir Questionnaire",IF(G139&gt;=0.75,"Satisfait",IF(G139&gt;=0.5,"Plutôt Satisfait","A améliorer")))</f>
        <v>Remplir Questionnaire</v>
      </c>
      <c r="G139" s="4" t="str">
        <f>IF(MAX(G140:G143)=1,"VIDE",COUNTIF(G140:G143,"=2")/COUNTIF(G140:G143,"&lt;4"))</f>
        <v>VIDE</v>
      </c>
    </row>
    <row r="140" spans="3:7" ht="25.5" hidden="1" outlineLevel="1">
      <c r="C140" s="24" t="s">
        <v>54</v>
      </c>
      <c r="D140" s="26" t="s">
        <v>115</v>
      </c>
      <c r="F140" s="34"/>
      <c r="G140" s="21">
        <f>IF(F140="",1,IF(F140="OUI",2,IF(F140="NON",3,4)))</f>
        <v>1</v>
      </c>
    </row>
    <row r="141" spans="3:7" ht="25.5" hidden="1" outlineLevel="1">
      <c r="C141" s="24" t="s">
        <v>55</v>
      </c>
      <c r="D141" s="26" t="s">
        <v>116</v>
      </c>
      <c r="F141" s="34"/>
      <c r="G141" s="21">
        <f>IF(F141="",1,IF(F141="OUI",2,IF(F141="NON",3,4)))</f>
        <v>1</v>
      </c>
    </row>
    <row r="142" spans="3:7" ht="25.5" hidden="1" outlineLevel="1">
      <c r="C142" s="24" t="s">
        <v>56</v>
      </c>
      <c r="D142" s="26" t="s">
        <v>117</v>
      </c>
      <c r="F142" s="34"/>
      <c r="G142" s="21">
        <f>IF(F142="",1,IF(F142="OUI",2,IF(F142="NON",3,4)))</f>
        <v>1</v>
      </c>
    </row>
    <row r="143" spans="3:7" ht="25.5" hidden="1" outlineLevel="1">
      <c r="C143" s="24" t="s">
        <v>57</v>
      </c>
      <c r="D143" s="26" t="s">
        <v>118</v>
      </c>
      <c r="F143" s="34"/>
      <c r="G143" s="21">
        <f>IF(F143="",1,IF(F143="OUI",2,IF(F143="NON",3,4)))</f>
        <v>1</v>
      </c>
    </row>
    <row r="144" ht="13.5" collapsed="1" thickBot="1"/>
    <row r="145" spans="2:7" ht="13.5" thickBot="1">
      <c r="B145" s="11">
        <v>6.7</v>
      </c>
      <c r="C145" s="27"/>
      <c r="D145" s="13" t="s">
        <v>119</v>
      </c>
      <c r="F145" s="1" t="str">
        <f>IF(G145="VIDE","Remplir Questionnaire",IF(G145&gt;=0.75,"Satisfait",IF(G145&gt;=0.5,"Plutôt Satisfait","A améliorer")))</f>
        <v>Remplir Questionnaire</v>
      </c>
      <c r="G145" s="4" t="str">
        <f>IF(MAX(G147:G148)=1,"VIDE",COUNTIF(G147:G148,"=2")/COUNTIF(G147:G148,"&lt;4"))</f>
        <v>VIDE</v>
      </c>
    </row>
    <row r="146" ht="12.75" hidden="1" outlineLevel="1">
      <c r="D146" s="33"/>
    </row>
    <row r="147" spans="3:7" ht="25.5" hidden="1" outlineLevel="1">
      <c r="C147" s="18" t="s">
        <v>54</v>
      </c>
      <c r="D147" s="20" t="s">
        <v>121</v>
      </c>
      <c r="F147" s="34"/>
      <c r="G147" s="21">
        <f>IF(F147="",1,IF(F147="OUI",2,IF(F147="NON",3,4)))</f>
        <v>1</v>
      </c>
    </row>
    <row r="148" spans="3:7" ht="25.5" hidden="1" outlineLevel="1">
      <c r="C148" s="18" t="s">
        <v>55</v>
      </c>
      <c r="D148" s="20" t="s">
        <v>122</v>
      </c>
      <c r="F148" s="34"/>
      <c r="G148" s="21">
        <f>IF(F148="",1,IF(F148="OUI",2,IF(F148="NON",3,4)))</f>
        <v>1</v>
      </c>
    </row>
    <row r="149" ht="13.5" collapsed="1" thickBot="1"/>
    <row r="150" spans="2:7" ht="13.5" thickBot="1">
      <c r="B150" s="11">
        <v>6.8</v>
      </c>
      <c r="C150" s="27"/>
      <c r="D150" s="13" t="s">
        <v>123</v>
      </c>
      <c r="F150" s="1" t="str">
        <f>IF(G150="VIDE","Remplir Questionnaire",IF(G150&gt;=0.75,"Satisfait",IF(G150&gt;=0.5,"Plutôt Satisfait","A améliorer")))</f>
        <v>Remplir Questionnaire</v>
      </c>
      <c r="G150" s="4" t="str">
        <f>IF(MAX(G152:G154)=1,"VIDE",COUNTIF(G152:G154,"=2")/COUNTIF(G152:G154,"&lt;4"))</f>
        <v>VIDE</v>
      </c>
    </row>
    <row r="151" spans="2:4" ht="12.75" hidden="1" outlineLevel="1">
      <c r="B151" s="14"/>
      <c r="C151" s="28"/>
      <c r="D151" s="29"/>
    </row>
    <row r="152" spans="3:7" ht="25.5" hidden="1" outlineLevel="1">
      <c r="C152" s="24" t="s">
        <v>54</v>
      </c>
      <c r="D152" s="26" t="s">
        <v>124</v>
      </c>
      <c r="F152" s="34"/>
      <c r="G152" s="21">
        <f>IF(F152="",1,IF(F152="OUI",2,IF(F152="NON",3,4)))</f>
        <v>1</v>
      </c>
    </row>
    <row r="153" spans="3:7" ht="25.5" hidden="1" outlineLevel="1">
      <c r="C153" s="24" t="s">
        <v>55</v>
      </c>
      <c r="D153" s="26" t="s">
        <v>168</v>
      </c>
      <c r="F153" s="34"/>
      <c r="G153" s="21">
        <f>IF(F153="",1,IF(F153="OUI",2,IF(F153="NON",3,4)))</f>
        <v>1</v>
      </c>
    </row>
    <row r="154" spans="3:7" ht="25.5" hidden="1" outlineLevel="1">
      <c r="C154" s="24" t="s">
        <v>56</v>
      </c>
      <c r="D154" s="26" t="s">
        <v>169</v>
      </c>
      <c r="F154" s="34"/>
      <c r="G154" s="21">
        <f>IF(F154="",1,IF(F154="OUI",2,IF(F154="NON",3,4)))</f>
        <v>1</v>
      </c>
    </row>
    <row r="155" ht="12.75" collapsed="1"/>
  </sheetData>
  <sheetProtection/>
  <mergeCells count="1">
    <mergeCell ref="B2:C2"/>
  </mergeCells>
  <conditionalFormatting sqref="F1:F65536">
    <cfRule type="cellIs" priority="1" dxfId="0" operator="equal" stopIfTrue="1">
      <formula>"Satisfait"</formula>
    </cfRule>
    <cfRule type="cellIs" priority="2" dxfId="1" operator="equal" stopIfTrue="1">
      <formula>"Plutôt Satisfait"</formula>
    </cfRule>
    <cfRule type="cellIs" priority="3" dxfId="2" operator="equal" stopIfTrue="1">
      <formula>"A améliorer"</formula>
    </cfRule>
  </conditionalFormatting>
  <dataValidations count="1">
    <dataValidation type="list" allowBlank="1" showInputMessage="1" showErrorMessage="1" sqref="F7:F9 F152:F154 F147:F148 F140:F143 F134:F137 F122:F129 F116:F119 F109:F113 F103:F106 F99:F100 F90:F96 F83:F87 F75:F78 F71:F72 F61:F68 F52:F56 F40:F48 F26:F37 F19:F23 F12:F16">
      <formula1>$Y$2:$AA$2</formula1>
    </dataValidation>
  </dataValidations>
  <printOptions/>
  <pageMargins left="0.7480314960629921" right="0.7480314960629921" top="0.984251968503937" bottom="0.984251968503937" header="0.5118110236220472" footer="0.5118110236220472"/>
  <pageSetup horizontalDpi="600" verticalDpi="600" orientation="landscape" paperSize="9" r:id="rId1"/>
  <headerFooter alignWithMargins="0">
    <oddHeader>&amp;C&amp;F&amp;R 第 &amp;P 页</oddHeader>
    <oddFooter>&amp;L&amp;Bcom 机密 &amp;B&amp;C&amp;D&amp;R 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2009-01-14T13:14:06Z</cp:lastPrinted>
  <dcterms:created xsi:type="dcterms:W3CDTF">1996-12-17T01:32:42Z</dcterms:created>
  <dcterms:modified xsi:type="dcterms:W3CDTF">2009-01-14T15:16:58Z</dcterms:modified>
  <cp:category/>
  <cp:version/>
  <cp:contentType/>
  <cp:contentStatus/>
</cp:coreProperties>
</file>